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defaultThemeVersion="164011"/>
  <mc:AlternateContent xmlns:mc="http://schemas.openxmlformats.org/markup-compatibility/2006">
    <mc:Choice Requires="x15">
      <x15ac:absPath xmlns:x15ac="http://schemas.microsoft.com/office/spreadsheetml/2010/11/ac" url="F:\段位部会\"/>
    </mc:Choice>
  </mc:AlternateContent>
  <bookViews>
    <workbookView xWindow="-120" yWindow="-120" windowWidth="20730" windowHeight="11160"/>
  </bookViews>
  <sheets>
    <sheet name="要項" sheetId="11" r:id="rId1"/>
    <sheet name="1_申込み確認Sheet" sheetId="1" r:id="rId2"/>
    <sheet name="2_公認級申込Sheet" sheetId="2" r:id="rId3"/>
    <sheet name="3_公認級申込書" sheetId="3" r:id="rId4"/>
    <sheet name="4_公認段申込Sheet" sheetId="4" r:id="rId5"/>
    <sheet name="5_公認段申込書" sheetId="9" r:id="rId6"/>
    <sheet name="送付先" sheetId="12" r:id="rId7"/>
  </sheets>
  <definedNames>
    <definedName name="_xlnm.Print_Area" localSheetId="3">'3_公認級申込書'!$A$1:$J$31</definedName>
    <definedName name="_xlnm.Print_Area" localSheetId="5">'5_公認段申込書'!$A$1:$J$31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 l="1"/>
  <c r="H43" i="1"/>
  <c r="H41" i="1"/>
  <c r="H40" i="1"/>
  <c r="B12" i="9" l="1"/>
  <c r="B12" i="3"/>
  <c r="F4" i="12"/>
  <c r="E4" i="12"/>
  <c r="D4" i="12"/>
  <c r="C4" i="12"/>
  <c r="B4" i="12"/>
  <c r="A4" i="12"/>
  <c r="G8" i="4"/>
  <c r="G8" i="2" l="1"/>
  <c r="G10" i="2"/>
  <c r="G12" i="2"/>
  <c r="G14" i="2"/>
  <c r="G16" i="2"/>
  <c r="G18" i="2"/>
  <c r="B17" i="9" l="1"/>
  <c r="B16" i="9"/>
  <c r="F15" i="9"/>
  <c r="B15" i="9"/>
  <c r="B14" i="9"/>
  <c r="C13" i="9"/>
  <c r="I11" i="9"/>
  <c r="B11" i="9"/>
  <c r="B10" i="9"/>
  <c r="B9" i="9"/>
  <c r="B8" i="9"/>
  <c r="I7" i="9"/>
  <c r="B7" i="9"/>
  <c r="M206" i="4"/>
  <c r="G206" i="4"/>
  <c r="M204" i="4"/>
  <c r="G204" i="4"/>
  <c r="M202" i="4"/>
  <c r="G202" i="4"/>
  <c r="M200" i="4"/>
  <c r="G200" i="4"/>
  <c r="M198" i="4"/>
  <c r="G198" i="4"/>
  <c r="M196" i="4"/>
  <c r="G196" i="4"/>
  <c r="M194" i="4"/>
  <c r="G194" i="4"/>
  <c r="M192" i="4"/>
  <c r="G192" i="4"/>
  <c r="M190" i="4"/>
  <c r="G190" i="4"/>
  <c r="M188" i="4"/>
  <c r="G188" i="4"/>
  <c r="M186" i="4"/>
  <c r="G186" i="4"/>
  <c r="M184" i="4"/>
  <c r="G184" i="4"/>
  <c r="M182" i="4"/>
  <c r="G182" i="4"/>
  <c r="M180" i="4"/>
  <c r="G180" i="4"/>
  <c r="M178" i="4"/>
  <c r="G178" i="4"/>
  <c r="M176" i="4"/>
  <c r="G176" i="4"/>
  <c r="M174" i="4"/>
  <c r="G174" i="4"/>
  <c r="M172" i="4"/>
  <c r="G172" i="4"/>
  <c r="M170" i="4"/>
  <c r="G170" i="4"/>
  <c r="M168" i="4"/>
  <c r="G168" i="4"/>
  <c r="M166" i="4"/>
  <c r="G166" i="4"/>
  <c r="M164" i="4"/>
  <c r="G164" i="4"/>
  <c r="M162" i="4"/>
  <c r="G162" i="4"/>
  <c r="M160" i="4"/>
  <c r="G160" i="4"/>
  <c r="M158" i="4"/>
  <c r="G158" i="4"/>
  <c r="M156" i="4"/>
  <c r="G156" i="4"/>
  <c r="M154" i="4"/>
  <c r="G154" i="4"/>
  <c r="M152" i="4"/>
  <c r="G152" i="4"/>
  <c r="M150" i="4"/>
  <c r="G150" i="4"/>
  <c r="M148" i="4"/>
  <c r="G148" i="4"/>
  <c r="M146" i="4"/>
  <c r="G146" i="4"/>
  <c r="M144" i="4"/>
  <c r="G144" i="4"/>
  <c r="M142" i="4"/>
  <c r="G142" i="4"/>
  <c r="M140" i="4"/>
  <c r="G140" i="4"/>
  <c r="M138" i="4"/>
  <c r="G138" i="4"/>
  <c r="M136" i="4"/>
  <c r="G136" i="4"/>
  <c r="M134" i="4"/>
  <c r="G134" i="4"/>
  <c r="M132" i="4"/>
  <c r="G132" i="4"/>
  <c r="M130" i="4"/>
  <c r="G130" i="4"/>
  <c r="M128" i="4"/>
  <c r="G128" i="4"/>
  <c r="M126" i="4"/>
  <c r="G126" i="4"/>
  <c r="M124" i="4"/>
  <c r="G124" i="4"/>
  <c r="M122" i="4"/>
  <c r="G122" i="4"/>
  <c r="M120" i="4"/>
  <c r="G120" i="4"/>
  <c r="M118" i="4"/>
  <c r="G118" i="4"/>
  <c r="M116" i="4"/>
  <c r="G116" i="4"/>
  <c r="M114" i="4"/>
  <c r="G114" i="4"/>
  <c r="M112" i="4"/>
  <c r="G112" i="4"/>
  <c r="M110" i="4"/>
  <c r="G110" i="4"/>
  <c r="M108" i="4"/>
  <c r="G108" i="4"/>
  <c r="M106" i="4"/>
  <c r="G106" i="4"/>
  <c r="M104" i="4"/>
  <c r="G104" i="4"/>
  <c r="M102" i="4"/>
  <c r="G102" i="4"/>
  <c r="M100" i="4"/>
  <c r="G100" i="4"/>
  <c r="M98" i="4"/>
  <c r="G98" i="4"/>
  <c r="M96" i="4"/>
  <c r="G96" i="4"/>
  <c r="M94" i="4"/>
  <c r="G94" i="4"/>
  <c r="M92" i="4"/>
  <c r="G92" i="4"/>
  <c r="M90" i="4"/>
  <c r="G90" i="4"/>
  <c r="M88" i="4"/>
  <c r="G88" i="4"/>
  <c r="M86" i="4"/>
  <c r="G86" i="4"/>
  <c r="M84" i="4"/>
  <c r="G84" i="4"/>
  <c r="M82" i="4"/>
  <c r="G82" i="4"/>
  <c r="M80" i="4"/>
  <c r="G80" i="4"/>
  <c r="M78" i="4"/>
  <c r="G78" i="4"/>
  <c r="M76" i="4"/>
  <c r="G76" i="4"/>
  <c r="M74" i="4"/>
  <c r="G74" i="4"/>
  <c r="M72" i="4"/>
  <c r="G72" i="4"/>
  <c r="M70" i="4"/>
  <c r="G70" i="4"/>
  <c r="M68" i="4"/>
  <c r="G68" i="4"/>
  <c r="M66" i="4"/>
  <c r="G66" i="4"/>
  <c r="M64" i="4"/>
  <c r="G64" i="4"/>
  <c r="M62" i="4"/>
  <c r="G62" i="4"/>
  <c r="M60" i="4"/>
  <c r="G60" i="4"/>
  <c r="M58" i="4"/>
  <c r="G58" i="4"/>
  <c r="M56" i="4"/>
  <c r="G56" i="4"/>
  <c r="M54" i="4"/>
  <c r="G54" i="4"/>
  <c r="M52" i="4"/>
  <c r="G52" i="4"/>
  <c r="M50" i="4"/>
  <c r="G50" i="4"/>
  <c r="M48" i="4"/>
  <c r="G48" i="4"/>
  <c r="M46" i="4"/>
  <c r="G46" i="4"/>
  <c r="M44" i="4"/>
  <c r="G44" i="4"/>
  <c r="M42" i="4"/>
  <c r="G42" i="4"/>
  <c r="M40" i="4"/>
  <c r="G40" i="4"/>
  <c r="M38" i="4"/>
  <c r="G38" i="4"/>
  <c r="M36" i="4"/>
  <c r="G36" i="4"/>
  <c r="M34" i="4"/>
  <c r="G34" i="4"/>
  <c r="M32" i="4"/>
  <c r="G32" i="4"/>
  <c r="M30" i="4"/>
  <c r="G30" i="4"/>
  <c r="M28" i="4"/>
  <c r="G28" i="4"/>
  <c r="M26" i="4"/>
  <c r="G26" i="4"/>
  <c r="M24" i="4"/>
  <c r="G24" i="4"/>
  <c r="M22" i="4"/>
  <c r="G22" i="4"/>
  <c r="M20" i="4"/>
  <c r="G20" i="4"/>
  <c r="M18" i="4"/>
  <c r="G18" i="4"/>
  <c r="M16" i="4"/>
  <c r="G16" i="4"/>
  <c r="M14" i="4"/>
  <c r="G14" i="4"/>
  <c r="M12" i="4"/>
  <c r="G12" i="4"/>
  <c r="M10" i="4"/>
  <c r="G10" i="4"/>
  <c r="M8" i="4"/>
  <c r="M6" i="4"/>
  <c r="G6" i="4"/>
  <c r="B17" i="3"/>
  <c r="B16" i="3"/>
  <c r="F15" i="3"/>
  <c r="B15" i="3"/>
  <c r="B14" i="3"/>
  <c r="C13" i="3"/>
  <c r="I11" i="3"/>
  <c r="B11" i="3"/>
  <c r="B10" i="3"/>
  <c r="B9" i="3"/>
  <c r="B8" i="3"/>
  <c r="I7" i="3"/>
  <c r="B7" i="3"/>
  <c r="M206" i="2"/>
  <c r="G206" i="2"/>
  <c r="M204" i="2"/>
  <c r="G204" i="2"/>
  <c r="M202" i="2"/>
  <c r="G202" i="2"/>
  <c r="M200" i="2"/>
  <c r="G200" i="2"/>
  <c r="M198" i="2"/>
  <c r="G198" i="2"/>
  <c r="M196" i="2"/>
  <c r="G196" i="2"/>
  <c r="M194" i="2"/>
  <c r="G194" i="2"/>
  <c r="M192" i="2"/>
  <c r="G192" i="2"/>
  <c r="M190" i="2"/>
  <c r="G190" i="2"/>
  <c r="M188" i="2"/>
  <c r="G188" i="2"/>
  <c r="M186" i="2"/>
  <c r="G186" i="2"/>
  <c r="M184" i="2"/>
  <c r="G184" i="2"/>
  <c r="M182" i="2"/>
  <c r="G182" i="2"/>
  <c r="M180" i="2"/>
  <c r="G180" i="2"/>
  <c r="M178" i="2"/>
  <c r="G178" i="2"/>
  <c r="M176" i="2"/>
  <c r="G176" i="2"/>
  <c r="M174" i="2"/>
  <c r="G174" i="2"/>
  <c r="M172" i="2"/>
  <c r="G172" i="2"/>
  <c r="M170" i="2"/>
  <c r="G170" i="2"/>
  <c r="M168" i="2"/>
  <c r="G168" i="2"/>
  <c r="M166" i="2"/>
  <c r="G166" i="2"/>
  <c r="M164" i="2"/>
  <c r="G164" i="2"/>
  <c r="M162" i="2"/>
  <c r="G162" i="2"/>
  <c r="M160" i="2"/>
  <c r="G160" i="2"/>
  <c r="M158" i="2"/>
  <c r="G158" i="2"/>
  <c r="M156" i="2"/>
  <c r="G156" i="2"/>
  <c r="M154" i="2"/>
  <c r="G154" i="2"/>
  <c r="M152" i="2"/>
  <c r="G152" i="2"/>
  <c r="M150" i="2"/>
  <c r="G150" i="2"/>
  <c r="M148" i="2"/>
  <c r="G148" i="2"/>
  <c r="M146" i="2"/>
  <c r="G146" i="2"/>
  <c r="M144" i="2"/>
  <c r="G144" i="2"/>
  <c r="M142" i="2"/>
  <c r="G142" i="2"/>
  <c r="M140" i="2"/>
  <c r="G140" i="2"/>
  <c r="M138" i="2"/>
  <c r="G138" i="2"/>
  <c r="M136" i="2"/>
  <c r="G136" i="2"/>
  <c r="M134" i="2"/>
  <c r="G134" i="2"/>
  <c r="M132" i="2"/>
  <c r="G132" i="2"/>
  <c r="M130" i="2"/>
  <c r="G130" i="2"/>
  <c r="M128" i="2"/>
  <c r="G128" i="2"/>
  <c r="M126" i="2"/>
  <c r="G126" i="2"/>
  <c r="M124" i="2"/>
  <c r="G124" i="2"/>
  <c r="M122" i="2"/>
  <c r="G122" i="2"/>
  <c r="M120" i="2"/>
  <c r="G120" i="2"/>
  <c r="M118" i="2"/>
  <c r="G118" i="2"/>
  <c r="M116" i="2"/>
  <c r="G116" i="2"/>
  <c r="M114" i="2"/>
  <c r="G114" i="2"/>
  <c r="M112" i="2"/>
  <c r="G112" i="2"/>
  <c r="M110" i="2"/>
  <c r="G110" i="2"/>
  <c r="M108" i="2"/>
  <c r="G108" i="2"/>
  <c r="M106" i="2"/>
  <c r="G106" i="2"/>
  <c r="M104" i="2"/>
  <c r="G104" i="2"/>
  <c r="M102" i="2"/>
  <c r="G102" i="2"/>
  <c r="M100" i="2"/>
  <c r="G100" i="2"/>
  <c r="M98" i="2"/>
  <c r="G98" i="2"/>
  <c r="M96" i="2"/>
  <c r="G96" i="2"/>
  <c r="M94" i="2"/>
  <c r="G94" i="2"/>
  <c r="M92" i="2"/>
  <c r="G92" i="2"/>
  <c r="M90" i="2"/>
  <c r="G90" i="2"/>
  <c r="M88" i="2"/>
  <c r="G88" i="2"/>
  <c r="M86" i="2"/>
  <c r="G86" i="2"/>
  <c r="M84" i="2"/>
  <c r="G84" i="2"/>
  <c r="M82" i="2"/>
  <c r="G82" i="2"/>
  <c r="M80" i="2"/>
  <c r="G80" i="2"/>
  <c r="M78" i="2"/>
  <c r="G78" i="2"/>
  <c r="M76" i="2"/>
  <c r="G76" i="2"/>
  <c r="M74" i="2"/>
  <c r="G74" i="2"/>
  <c r="M72" i="2"/>
  <c r="G72" i="2"/>
  <c r="M70" i="2"/>
  <c r="G70" i="2"/>
  <c r="M68" i="2"/>
  <c r="G68" i="2"/>
  <c r="M66" i="2"/>
  <c r="G66" i="2"/>
  <c r="M64" i="2"/>
  <c r="G64" i="2"/>
  <c r="M62" i="2"/>
  <c r="G62" i="2"/>
  <c r="M60" i="2"/>
  <c r="G60" i="2"/>
  <c r="M58" i="2"/>
  <c r="G58" i="2"/>
  <c r="M56" i="2"/>
  <c r="G56" i="2"/>
  <c r="M54" i="2"/>
  <c r="G54" i="2"/>
  <c r="M52" i="2"/>
  <c r="G52" i="2"/>
  <c r="M50" i="2"/>
  <c r="G50" i="2"/>
  <c r="M48" i="2"/>
  <c r="G48" i="2"/>
  <c r="M46" i="2"/>
  <c r="G46" i="2"/>
  <c r="M44" i="2"/>
  <c r="G44" i="2"/>
  <c r="M42" i="2"/>
  <c r="G42" i="2"/>
  <c r="M40" i="2"/>
  <c r="G40" i="2"/>
  <c r="M38" i="2"/>
  <c r="G38" i="2"/>
  <c r="M36" i="2"/>
  <c r="G36" i="2"/>
  <c r="M34" i="2"/>
  <c r="G34" i="2"/>
  <c r="M32" i="2"/>
  <c r="G32" i="2"/>
  <c r="M30" i="2"/>
  <c r="G30" i="2"/>
  <c r="M28" i="2"/>
  <c r="G28" i="2"/>
  <c r="M26" i="2"/>
  <c r="G26" i="2"/>
  <c r="M24" i="2"/>
  <c r="G24" i="2"/>
  <c r="M22" i="2"/>
  <c r="G22" i="2"/>
  <c r="M20" i="2"/>
  <c r="G20" i="2"/>
  <c r="M18" i="2"/>
  <c r="M16" i="2"/>
  <c r="M14" i="2"/>
  <c r="M12" i="2"/>
  <c r="M10" i="2"/>
  <c r="M8" i="2"/>
  <c r="M6" i="2"/>
  <c r="G6" i="2"/>
  <c r="F48" i="1"/>
  <c r="H47" i="1"/>
  <c r="H46" i="1"/>
  <c r="H45" i="1"/>
  <c r="H42" i="1"/>
  <c r="H39" i="1"/>
  <c r="H38" i="1"/>
  <c r="H37" i="1"/>
  <c r="H36" i="1"/>
  <c r="H35" i="1"/>
  <c r="H34" i="1"/>
  <c r="H33" i="1"/>
  <c r="H32" i="1"/>
  <c r="H31" i="1"/>
  <c r="H30" i="1"/>
  <c r="H48" i="1" l="1"/>
</calcChain>
</file>

<file path=xl/comments1.xml><?xml version="1.0" encoding="utf-8"?>
<comments xmlns="http://schemas.openxmlformats.org/spreadsheetml/2006/main">
  <authors>
    <author>fujiwarake</author>
  </authors>
  <commentList>
    <comment ref="J2" authorId="0" shapeId="0">
      <text>
        <r>
          <rPr>
            <sz val="10"/>
            <color indexed="81"/>
            <rFont val="HG丸ｺﾞｼｯｸM-PRO"/>
            <family val="3"/>
            <charset val="128"/>
          </rPr>
          <t xml:space="preserve">1_申込み確認Sheetの進め方
①～⑨の順番で入力して下さい。
①支部名を入力
②支部長名を入力
（姓と名の間を1字あける）
③〒番号を入力
④住所を入力
⑤氏名を入力
（姓と名の間を1字あける）
⑥電話番号を入力
（注①：審査会以外では使用しません）
⑦E-mailアドレスを入力
（注②：審査会以外では使用しません）
⑧作成日を入力
⑨受審者申込数を入力
お疲れ様でした。
級受審者がいる場合は
2_公認級申込Sheetへ進んで下さい。
段受審者がいる場合は
4_公認段申込Sheetへ進んで下さい。
</t>
        </r>
      </text>
    </comment>
    <comment ref="I6" authorId="0" shapeId="0">
      <text>
        <r>
          <rPr>
            <sz val="12"/>
            <color indexed="81"/>
            <rFont val="HG丸ｺﾞｼｯｸM-PRO"/>
            <family val="3"/>
            <charset val="128"/>
          </rPr>
          <t>支部名を入力</t>
        </r>
      </text>
    </comment>
    <comment ref="I8" authorId="0" shapeId="0">
      <text>
        <r>
          <rPr>
            <sz val="12"/>
            <color indexed="81"/>
            <rFont val="HG丸ｺﾞｼｯｸM-PRO"/>
            <family val="3"/>
            <charset val="128"/>
          </rPr>
          <t>姓と名の間を1字あける</t>
        </r>
      </text>
    </comment>
    <comment ref="I10" authorId="0" shapeId="0">
      <text>
        <r>
          <rPr>
            <sz val="12"/>
            <color indexed="81"/>
            <rFont val="HG丸ｺﾞｼｯｸM-PRO"/>
            <family val="3"/>
            <charset val="128"/>
          </rPr>
          <t>〒番号を入力</t>
        </r>
      </text>
    </comment>
    <comment ref="I12" authorId="0" shapeId="0">
      <text>
        <r>
          <rPr>
            <sz val="12"/>
            <color indexed="81"/>
            <rFont val="HG丸ｺﾞｼｯｸM-PRO"/>
            <family val="3"/>
            <charset val="128"/>
          </rPr>
          <t>住所を入力。
◯◯市・・・と入力</t>
        </r>
      </text>
    </comment>
    <comment ref="I14" authorId="0" shapeId="0">
      <text>
        <r>
          <rPr>
            <sz val="12"/>
            <color indexed="81"/>
            <rFont val="HG丸ｺﾞｼｯｸM-PRO"/>
            <family val="3"/>
            <charset val="128"/>
          </rPr>
          <t>姓と名の間を1字あける</t>
        </r>
      </text>
    </comment>
    <comment ref="I16" authorId="0" shapeId="0">
      <text>
        <r>
          <rPr>
            <sz val="12"/>
            <color indexed="81"/>
            <rFont val="HG丸ｺﾞｼｯｸM-PRO"/>
            <family val="3"/>
            <charset val="128"/>
          </rPr>
          <t>審査会以外では使用いたしません</t>
        </r>
      </text>
    </comment>
    <comment ref="I18" authorId="0" shapeId="0">
      <text>
        <r>
          <rPr>
            <sz val="12"/>
            <color indexed="81"/>
            <rFont val="HG丸ｺﾞｼｯｸM-PRO"/>
            <family val="3"/>
            <charset val="128"/>
          </rPr>
          <t>審査会以外では使用いたしません</t>
        </r>
      </text>
    </comment>
    <comment ref="I23" authorId="0" shapeId="0">
      <text>
        <r>
          <rPr>
            <sz val="12"/>
            <color indexed="81"/>
            <rFont val="HG丸ｺﾞｼｯｸM-PRO"/>
            <family val="3"/>
            <charset val="128"/>
          </rPr>
          <t>2021/〇/〇/
R3.〇.〇
どちらで入力してもＯＫ</t>
        </r>
      </text>
    </comment>
    <comment ref="I27" authorId="0" shapeId="0">
      <text>
        <r>
          <rPr>
            <sz val="12"/>
            <color indexed="81"/>
            <rFont val="HG丸ｺﾞｼｯｸM-PRO"/>
            <family val="3"/>
            <charset val="128"/>
          </rPr>
          <t>変更しないで下さい。</t>
        </r>
      </text>
    </comment>
  </commentList>
</comments>
</file>

<file path=xl/comments2.xml><?xml version="1.0" encoding="utf-8"?>
<comments xmlns="http://schemas.openxmlformats.org/spreadsheetml/2006/main">
  <authors>
    <author>fujiwarake</author>
    <author>宮城県</author>
  </authors>
  <commentList>
    <comment ref="D1" authorId="0" shapeId="0">
      <text>
        <r>
          <rPr>
            <sz val="10"/>
            <color indexed="81"/>
            <rFont val="HG丸ｺﾞｼｯｸM-PRO"/>
            <family val="3"/>
            <charset val="128"/>
          </rPr>
          <t xml:space="preserve">2_公認級申込Sheetの進め方
①全空連会員番号を入力
（申請中の場合は「申請中」と入力）
②ふりがな・氏名を入力
（姓と名の間を1字あける）
③生年月日を入力
　※入力すると年令が表示されます
④性別の横の▼をクリックし「男」「女」どちらかを選択
⑤〒番号・住所を入力
⑥現在の級位の横の▼をクリックし、「該当級位」を選択
　※公認級保有者は公認級を選択それ以外は会派級を選択
⑦現在級位の取得年月日を入力
⑧受審級位の横の▼をクリックし「受審級位」を選択
⑨区分の横の▼をクリックし「少年」「一般」のどちらかを選択する。
　※「少年」とは1６歳未満
　※「一般」とは16歳以上
入力後、3_公認級申込書を確認して下さい。
※会員証の写しの提出は必要ありませんが「全空連会員登録」は必ず行って下さい。
お疲れ様でした。公認段受審者がいる場合は、4_公認段申込Sheetへ進んで下さい。いない場合は、3_公認級申込書を確認後、ファイル名を「公認級段審査〇〇支部」として保存後、ta_0212_shi@yahoo.co.jp（　_　アンダーバー） までファイルを添付して電子メールで送信して下さい。件名も「公認級段審査〇〇支部」として下さい。
</t>
        </r>
      </text>
    </comment>
    <comment ref="B8" authorId="0" shapeId="0">
      <text>
        <r>
          <rPr>
            <sz val="12"/>
            <color indexed="81"/>
            <rFont val="HG丸ｺﾞｼｯｸM-PRO"/>
            <family val="3"/>
            <charset val="128"/>
          </rPr>
          <t>全空連会員番号を入力
※申請中の場合は「申請中」と入力</t>
        </r>
      </text>
    </comment>
    <comment ref="C8" authorId="0" shapeId="0">
      <text>
        <r>
          <rPr>
            <sz val="12"/>
            <color indexed="81"/>
            <rFont val="HG丸ｺﾞｼｯｸM-PRO"/>
            <family val="3"/>
            <charset val="128"/>
          </rPr>
          <t>姓と名の間を１字あける</t>
        </r>
      </text>
    </comment>
    <comment ref="D8" authorId="0" shapeId="0">
      <text>
        <r>
          <rPr>
            <sz val="12"/>
            <color indexed="81"/>
            <rFont val="HG丸ｺﾞｼｯｸM-PRO"/>
            <family val="3"/>
            <charset val="128"/>
          </rPr>
          <t>2021/〇/〇/
R3.〇.〇
どちらで入力してもＯＫ
入力後、年令が表示されます。</t>
        </r>
      </text>
    </comment>
    <comment ref="F8" authorId="0" shapeId="0">
      <text>
        <r>
          <rPr>
            <sz val="12"/>
            <color indexed="81"/>
            <rFont val="HG丸ｺﾞｼｯｸM-PRO"/>
            <family val="3"/>
            <charset val="128"/>
          </rPr>
          <t>「男」「女」どちらかを選択</t>
        </r>
      </text>
    </comment>
    <comment ref="H8" authorId="0" shapeId="0">
      <text>
        <r>
          <rPr>
            <sz val="12"/>
            <color indexed="81"/>
            <rFont val="HG丸ｺﾞｼｯｸM-PRO"/>
            <family val="3"/>
            <charset val="128"/>
          </rPr>
          <t>〒番号を入力</t>
        </r>
      </text>
    </comment>
    <comment ref="I8" authorId="1" shapeId="0">
      <text>
        <r>
          <rPr>
            <sz val="12"/>
            <color indexed="81"/>
            <rFont val="HG丸ｺﾞｼｯｸM-PRO"/>
            <family val="3"/>
            <charset val="128"/>
          </rPr>
          <t>現在の級位を選択</t>
        </r>
      </text>
    </comment>
    <comment ref="J8" authorId="1" shapeId="0">
      <text>
        <r>
          <rPr>
            <sz val="12"/>
            <color indexed="81"/>
            <rFont val="HG丸ｺﾞｼｯｸM-PRO"/>
            <family val="3"/>
            <charset val="128"/>
          </rPr>
          <t>現在の級位を取得した年月日を入力して下さい。
2021/〇/〇/
R3.〇.〇
どちらで入力してもＯＫ</t>
        </r>
      </text>
    </comment>
    <comment ref="K8" authorId="1" shapeId="0">
      <text>
        <r>
          <rPr>
            <sz val="12"/>
            <color indexed="81"/>
            <rFont val="HG丸ｺﾞｼｯｸM-PRO"/>
            <family val="3"/>
            <charset val="128"/>
          </rPr>
          <t>受審級位を選択して下さい</t>
        </r>
      </text>
    </comment>
    <comment ref="L8" authorId="1" shapeId="0">
      <text>
        <r>
          <rPr>
            <sz val="12"/>
            <color indexed="81"/>
            <rFont val="HG丸ｺﾞｼｯｸM-PRO"/>
            <family val="3"/>
            <charset val="128"/>
          </rPr>
          <t>少年：16歳未満
一般：16歳以上</t>
        </r>
      </text>
    </comment>
    <comment ref="C9" authorId="0" shapeId="0">
      <text>
        <r>
          <rPr>
            <sz val="12"/>
            <color indexed="81"/>
            <rFont val="HG丸ｺﾞｼｯｸM-PRO"/>
            <family val="3"/>
            <charset val="128"/>
          </rPr>
          <t>姓と名の間を１字あける</t>
        </r>
      </text>
    </comment>
    <comment ref="H9" authorId="0" shapeId="0">
      <text>
        <r>
          <rPr>
            <sz val="12"/>
            <color indexed="81"/>
            <rFont val="HG丸ｺﾞｼｯｸM-PRO"/>
            <family val="3"/>
            <charset val="128"/>
          </rPr>
          <t>住所を入力
○○市・・・と入力する</t>
        </r>
      </text>
    </comment>
  </commentList>
</comments>
</file>

<file path=xl/comments3.xml><?xml version="1.0" encoding="utf-8"?>
<comments xmlns="http://schemas.openxmlformats.org/spreadsheetml/2006/main">
  <authors>
    <author>宮城県</author>
  </authors>
  <commentList>
    <comment ref="L1" authorId="0" shapeId="0">
      <text>
        <r>
          <rPr>
            <sz val="12"/>
            <color indexed="81"/>
            <rFont val="HG丸ｺﾞｼｯｸM-PRO"/>
            <family val="3"/>
            <charset val="128"/>
          </rPr>
          <t>2_公認級申込SheetのＮｏを入力すると入力したデータが反映されます。</t>
        </r>
      </text>
    </comment>
    <comment ref="M4" authorId="0" shapeId="0">
      <text>
        <r>
          <rPr>
            <sz val="12"/>
            <color indexed="81"/>
            <rFont val="HG丸ｺﾞｼｯｸM-PRO"/>
            <family val="3"/>
            <charset val="128"/>
          </rPr>
          <t>入力したデータを連続で確認したい場合は、2_公認級申込Sheetの開始Ｎｏと終了Ｎｏを入力し、下の印刷プレビューをクリックすると印刷プレビュー画面から連続で確認することができます。</t>
        </r>
      </text>
    </comment>
  </commentList>
</comments>
</file>

<file path=xl/comments4.xml><?xml version="1.0" encoding="utf-8"?>
<comments xmlns="http://schemas.openxmlformats.org/spreadsheetml/2006/main">
  <authors>
    <author>fujiwarake</author>
    <author>宮城県</author>
  </authors>
  <commentList>
    <comment ref="D1" authorId="0" shapeId="0">
      <text>
        <r>
          <rPr>
            <sz val="10"/>
            <color indexed="81"/>
            <rFont val="HG丸ｺﾞｼｯｸM-PRO"/>
            <family val="3"/>
            <charset val="128"/>
          </rPr>
          <t>4_公認段申込Sheetの進め方
①全空連会員番号を入力
（申請中の場合は「申請中」と入力）
②ふりがな・氏名を入力
（姓と名の間を1字あける）
③生年月日を入力
　※入力すると年令が表示されます
④性別の横の▼をクリックし「男」「女」どちらかを選択
⑤〒番号・住所を入力
⑥段位・1級位の横の▼をクリックし、「該当級段位」を選択
　※初段の受審には「公認1級」が必須です。
⑦段位・公認1級位の取得年月日を入力
⑧受審段位の横の▼をクリックし「受審段位」を選択
⑨区分の横の▼をクリックし「少年」「一般」のどちらかを選択する。
　※「少年」とは1６歳未満
　※「一般」とは16歳以上
入力後、5_公認段申込書を確認して下さい。
※会員証の写しの提出は必要ありませんが「全空連会員登録」は必ず行って下さい。
お疲れ様でした。以上で入力は終了です。ファイル名を「公認級段審査〇〇支部」
として保存後、ta_0212_shi@yahoo.co.jp（　_　アンダーバー） までファイルを添付して電子メールで送信して下さい。
件名も「公認級段審査〇〇支部」として下さい。</t>
        </r>
      </text>
    </comment>
    <comment ref="B8" authorId="0" shapeId="0">
      <text>
        <r>
          <rPr>
            <sz val="12"/>
            <color indexed="81"/>
            <rFont val="HG丸ｺﾞｼｯｸM-PRO"/>
            <family val="3"/>
            <charset val="128"/>
          </rPr>
          <t>全空連会員番号を入力
※申請中の場合は「申請中」と入力</t>
        </r>
      </text>
    </comment>
    <comment ref="C8" authorId="0" shapeId="0">
      <text>
        <r>
          <rPr>
            <sz val="12"/>
            <color indexed="81"/>
            <rFont val="HG丸ｺﾞｼｯｸM-PRO"/>
            <family val="3"/>
            <charset val="128"/>
          </rPr>
          <t>姓と名の間を１字あける。</t>
        </r>
      </text>
    </comment>
    <comment ref="D8" authorId="0" shapeId="0">
      <text>
        <r>
          <rPr>
            <sz val="12"/>
            <color indexed="81"/>
            <rFont val="HG丸ｺﾞｼｯｸM-PRO"/>
            <family val="3"/>
            <charset val="128"/>
          </rPr>
          <t>2021/〇/〇/
R3.〇.〇
どちらで入力してもＯＫ
入力後、年令が表示されます。</t>
        </r>
      </text>
    </comment>
    <comment ref="F8" authorId="0" shapeId="0">
      <text>
        <r>
          <rPr>
            <sz val="12"/>
            <color indexed="81"/>
            <rFont val="HG丸ｺﾞｼｯｸM-PRO"/>
            <family val="3"/>
            <charset val="128"/>
          </rPr>
          <t>「男」「女」どちらかを選択</t>
        </r>
      </text>
    </comment>
    <comment ref="H8" authorId="0" shapeId="0">
      <text>
        <r>
          <rPr>
            <sz val="12"/>
            <color indexed="81"/>
            <rFont val="HG丸ｺﾞｼｯｸM-PRO"/>
            <family val="3"/>
            <charset val="128"/>
          </rPr>
          <t>〒番号を入力</t>
        </r>
      </text>
    </comment>
    <comment ref="I8" authorId="1" shapeId="0">
      <text>
        <r>
          <rPr>
            <sz val="12"/>
            <color indexed="81"/>
            <rFont val="HG丸ｺﾞｼｯｸM-PRO"/>
            <family val="3"/>
            <charset val="128"/>
          </rPr>
          <t>現在の級位を選択</t>
        </r>
      </text>
    </comment>
    <comment ref="J8" authorId="0" shapeId="0">
      <text>
        <r>
          <rPr>
            <sz val="12"/>
            <color indexed="81"/>
            <rFont val="HG丸ｺﾞｼｯｸM-PRO"/>
            <family val="3"/>
            <charset val="128"/>
          </rPr>
          <t>現在の級位を取得した年月日を入力して下さい。
2021/〇/〇/
R3.〇.〇
どちらで入力してもＯＫ</t>
        </r>
      </text>
    </comment>
    <comment ref="K8" authorId="1" shapeId="0">
      <text>
        <r>
          <rPr>
            <sz val="12"/>
            <color indexed="81"/>
            <rFont val="HG丸ｺﾞｼｯｸM-PRO"/>
            <family val="3"/>
            <charset val="128"/>
          </rPr>
          <t>受審級位を選択して下さい</t>
        </r>
      </text>
    </comment>
    <comment ref="L8" authorId="1" shapeId="0">
      <text>
        <r>
          <rPr>
            <sz val="12"/>
            <color indexed="81"/>
            <rFont val="HG丸ｺﾞｼｯｸM-PRO"/>
            <family val="3"/>
            <charset val="128"/>
          </rPr>
          <t>少年：16歳未満
一般：16歳以上</t>
        </r>
      </text>
    </comment>
    <comment ref="C9" authorId="0" shapeId="0">
      <text>
        <r>
          <rPr>
            <sz val="12"/>
            <color indexed="81"/>
            <rFont val="HG丸ｺﾞｼｯｸM-PRO"/>
            <family val="3"/>
            <charset val="128"/>
          </rPr>
          <t>姓と名の間を１字あける。</t>
        </r>
      </text>
    </comment>
    <comment ref="H9" authorId="0" shapeId="0">
      <text>
        <r>
          <rPr>
            <sz val="12"/>
            <color indexed="81"/>
            <rFont val="HG丸ｺﾞｼｯｸM-PRO"/>
            <family val="3"/>
            <charset val="128"/>
          </rPr>
          <t>住所を入力
○○市・・・と入力する</t>
        </r>
      </text>
    </comment>
  </commentList>
</comments>
</file>

<file path=xl/comments5.xml><?xml version="1.0" encoding="utf-8"?>
<comments xmlns="http://schemas.openxmlformats.org/spreadsheetml/2006/main">
  <authors>
    <author>fujiwarake</author>
  </authors>
  <commentList>
    <comment ref="L1" authorId="0" shapeId="0">
      <text>
        <r>
          <rPr>
            <sz val="12"/>
            <color indexed="81"/>
            <rFont val="HG丸ｺﾞｼｯｸM-PRO"/>
            <family val="3"/>
            <charset val="128"/>
          </rPr>
          <t>4_公認段申込SheetのＮｏを入力すると入力したデータが反映されます。</t>
        </r>
      </text>
    </comment>
    <comment ref="M4" authorId="0" shapeId="0">
      <text>
        <r>
          <rPr>
            <sz val="12"/>
            <color indexed="81"/>
            <rFont val="HG丸ｺﾞｼｯｸM-PRO"/>
            <family val="3"/>
            <charset val="128"/>
          </rPr>
          <t>入力したデータを連続で確認したい場合は、4_公認段申込Sheetの開始Ｎｏと終了Ｎｏを入力し、下の印刷プレビューをクリックすると印刷プレビュー画面から連続で確認することができます。</t>
        </r>
      </text>
    </comment>
  </commentList>
</comments>
</file>

<file path=xl/sharedStrings.xml><?xml version="1.0" encoding="utf-8"?>
<sst xmlns="http://schemas.openxmlformats.org/spreadsheetml/2006/main" count="282" uniqueCount="224">
  <si>
    <t>Ｎｏ</t>
    <phoneticPr fontId="4"/>
  </si>
  <si>
    <t>全 空 連</t>
    <rPh sb="0" eb="1">
      <t>ゼン</t>
    </rPh>
    <rPh sb="2" eb="3">
      <t>ソラ</t>
    </rPh>
    <rPh sb="4" eb="5">
      <t>レン</t>
    </rPh>
    <phoneticPr fontId="4"/>
  </si>
  <si>
    <t>ふ　　り　　が　　な</t>
    <phoneticPr fontId="4"/>
  </si>
  <si>
    <t>生年月日
（西暦/月/日と入力）</t>
    <rPh sb="0" eb="2">
      <t>セイネン</t>
    </rPh>
    <rPh sb="2" eb="4">
      <t>ガッピ</t>
    </rPh>
    <rPh sb="6" eb="8">
      <t>セイレキ</t>
    </rPh>
    <rPh sb="9" eb="10">
      <t>ガツ</t>
    </rPh>
    <rPh sb="11" eb="12">
      <t>ヒ</t>
    </rPh>
    <rPh sb="13" eb="15">
      <t>ニュウリョク</t>
    </rPh>
    <phoneticPr fontId="4"/>
  </si>
  <si>
    <t>性別</t>
    <rPh sb="0" eb="2">
      <t>セイベツ</t>
    </rPh>
    <phoneticPr fontId="4"/>
  </si>
  <si>
    <t>年令</t>
    <rPh sb="0" eb="2">
      <t>ネンレイ</t>
    </rPh>
    <phoneticPr fontId="4"/>
  </si>
  <si>
    <t>上段〒番号</t>
    <rPh sb="0" eb="2">
      <t>ジョウダン</t>
    </rPh>
    <rPh sb="3" eb="5">
      <t>バンゴウ</t>
    </rPh>
    <phoneticPr fontId="4"/>
  </si>
  <si>
    <t>現在</t>
    <rPh sb="0" eb="2">
      <t>ゲンザイ</t>
    </rPh>
    <phoneticPr fontId="7"/>
  </si>
  <si>
    <t>取得年月日</t>
    <rPh sb="0" eb="2">
      <t>シュトク</t>
    </rPh>
    <rPh sb="2" eb="5">
      <t>ネンガッピ</t>
    </rPh>
    <phoneticPr fontId="4"/>
  </si>
  <si>
    <t>受審</t>
    <rPh sb="0" eb="2">
      <t>ジュシン</t>
    </rPh>
    <phoneticPr fontId="4"/>
  </si>
  <si>
    <t>区分</t>
    <rPh sb="0" eb="2">
      <t>クブン</t>
    </rPh>
    <phoneticPr fontId="4"/>
  </si>
  <si>
    <t>会員番号</t>
    <rPh sb="0" eb="2">
      <t>カイイン</t>
    </rPh>
    <rPh sb="2" eb="4">
      <t>バンゴウ</t>
    </rPh>
    <phoneticPr fontId="4"/>
  </si>
  <si>
    <t>氏　　　　　名</t>
    <rPh sb="0" eb="7">
      <t>シメイ</t>
    </rPh>
    <phoneticPr fontId="4"/>
  </si>
  <si>
    <t>（満）</t>
    <rPh sb="1" eb="2">
      <t>マン</t>
    </rPh>
    <phoneticPr fontId="4"/>
  </si>
  <si>
    <t>下段現住所</t>
    <rPh sb="0" eb="2">
      <t>ゲダン</t>
    </rPh>
    <rPh sb="2" eb="5">
      <t>ゲンジュウショ</t>
    </rPh>
    <phoneticPr fontId="4"/>
  </si>
  <si>
    <t>級位</t>
    <rPh sb="0" eb="2">
      <t>キュウイ</t>
    </rPh>
    <phoneticPr fontId="7"/>
  </si>
  <si>
    <t>（西暦/月/日と入力）</t>
    <rPh sb="1" eb="3">
      <t>セイレキ</t>
    </rPh>
    <rPh sb="4" eb="5">
      <t>ツキ</t>
    </rPh>
    <rPh sb="6" eb="7">
      <t>ヒ</t>
    </rPh>
    <rPh sb="8" eb="10">
      <t>ニュウリョク</t>
    </rPh>
    <phoneticPr fontId="4"/>
  </si>
  <si>
    <t>級位</t>
    <rPh sb="0" eb="2">
      <t>キュウイ</t>
    </rPh>
    <phoneticPr fontId="4"/>
  </si>
  <si>
    <t>例</t>
    <rPh sb="0" eb="1">
      <t>レイ</t>
    </rPh>
    <phoneticPr fontId="7"/>
  </si>
  <si>
    <t>男</t>
  </si>
  <si>
    <t>９８７－０６０２</t>
    <phoneticPr fontId="7"/>
  </si>
  <si>
    <t>少年</t>
  </si>
  <si>
    <t>宮城　級太郎</t>
    <rPh sb="0" eb="2">
      <t>ミヤギ</t>
    </rPh>
    <rPh sb="3" eb="4">
      <t>キュウ</t>
    </rPh>
    <rPh sb="4" eb="6">
      <t>タロウ</t>
    </rPh>
    <phoneticPr fontId="7"/>
  </si>
  <si>
    <t>登米市中田町上沼字北桜場２２３－１</t>
    <rPh sb="0" eb="12">
      <t>トメシナカダチョウウワヌマアザキタサクラバ</t>
    </rPh>
    <phoneticPr fontId="7"/>
  </si>
  <si>
    <t>　宮城県空手道会長　菅原 裕典　殿</t>
    <rPh sb="1" eb="4">
      <t>ミヤギケン</t>
    </rPh>
    <rPh sb="4" eb="6">
      <t>カラテ</t>
    </rPh>
    <rPh sb="6" eb="7">
      <t>ドウ</t>
    </rPh>
    <rPh sb="7" eb="9">
      <t>カイチョウ</t>
    </rPh>
    <rPh sb="10" eb="12">
      <t>スガワラ</t>
    </rPh>
    <rPh sb="13" eb="14">
      <t>ユタカ</t>
    </rPh>
    <rPh sb="14" eb="15">
      <t>ノリ</t>
    </rPh>
    <rPh sb="16" eb="17">
      <t>ドノ</t>
    </rPh>
    <phoneticPr fontId="10"/>
  </si>
  <si>
    <t>①支部名</t>
    <rPh sb="1" eb="3">
      <t>シブ</t>
    </rPh>
    <rPh sb="3" eb="4">
      <t>メイ</t>
    </rPh>
    <phoneticPr fontId="10"/>
  </si>
  <si>
    <t>③〒番号</t>
    <rPh sb="2" eb="4">
      <t>バンゴウ</t>
    </rPh>
    <phoneticPr fontId="10"/>
  </si>
  <si>
    <t>④住所</t>
    <rPh sb="1" eb="3">
      <t>ジュウショ</t>
    </rPh>
    <phoneticPr fontId="10"/>
  </si>
  <si>
    <t>⑤氏名</t>
    <rPh sb="1" eb="3">
      <t>シメイ</t>
    </rPh>
    <phoneticPr fontId="10"/>
  </si>
  <si>
    <t>⑥電話番号</t>
    <rPh sb="1" eb="3">
      <t>デンワ</t>
    </rPh>
    <rPh sb="3" eb="5">
      <t>バンゴウ</t>
    </rPh>
    <phoneticPr fontId="10"/>
  </si>
  <si>
    <t>　　標記審査会について、シートのとおり申し込みいたします。</t>
    <rPh sb="2" eb="4">
      <t>ヒョウキ</t>
    </rPh>
    <rPh sb="4" eb="7">
      <t>シンサカイ</t>
    </rPh>
    <rPh sb="19" eb="20">
      <t>モウ</t>
    </rPh>
    <rPh sb="21" eb="22">
      <t>コ</t>
    </rPh>
    <phoneticPr fontId="4"/>
  </si>
  <si>
    <t>受審者申込数</t>
    <rPh sb="0" eb="3">
      <t>ジュシンシャ</t>
    </rPh>
    <rPh sb="3" eb="6">
      <t>モウシコミスウ</t>
    </rPh>
    <phoneticPr fontId="10"/>
  </si>
  <si>
    <t>５級受審</t>
    <rPh sb="1" eb="2">
      <t>キュウ</t>
    </rPh>
    <rPh sb="2" eb="4">
      <t>ジュシン</t>
    </rPh>
    <phoneticPr fontId="10"/>
  </si>
  <si>
    <t>４級受審</t>
    <rPh sb="1" eb="2">
      <t>キュウ</t>
    </rPh>
    <rPh sb="2" eb="4">
      <t>ジュシン</t>
    </rPh>
    <phoneticPr fontId="10"/>
  </si>
  <si>
    <t>３級受審</t>
    <rPh sb="1" eb="2">
      <t>キュウ</t>
    </rPh>
    <rPh sb="2" eb="4">
      <t>ジュシン</t>
    </rPh>
    <phoneticPr fontId="10"/>
  </si>
  <si>
    <t>２級受審</t>
    <rPh sb="1" eb="2">
      <t>キュウ</t>
    </rPh>
    <rPh sb="2" eb="4">
      <t>ジュシン</t>
    </rPh>
    <phoneticPr fontId="10"/>
  </si>
  <si>
    <t>１級受審</t>
    <rPh sb="1" eb="2">
      <t>キュウ</t>
    </rPh>
    <rPh sb="2" eb="4">
      <t>ジュシン</t>
    </rPh>
    <phoneticPr fontId="10"/>
  </si>
  <si>
    <t>５級移行</t>
    <rPh sb="1" eb="2">
      <t>キュウ</t>
    </rPh>
    <rPh sb="2" eb="4">
      <t>イコウ</t>
    </rPh>
    <phoneticPr fontId="10"/>
  </si>
  <si>
    <t>４級移行</t>
    <rPh sb="1" eb="2">
      <t>キュウ</t>
    </rPh>
    <rPh sb="2" eb="4">
      <t>イコウ</t>
    </rPh>
    <phoneticPr fontId="10"/>
  </si>
  <si>
    <t>３級移行</t>
    <rPh sb="1" eb="2">
      <t>キュウ</t>
    </rPh>
    <rPh sb="2" eb="4">
      <t>イコウ</t>
    </rPh>
    <phoneticPr fontId="10"/>
  </si>
  <si>
    <t>２級移行</t>
    <rPh sb="1" eb="2">
      <t>キュウ</t>
    </rPh>
    <rPh sb="2" eb="4">
      <t>イコウ</t>
    </rPh>
    <phoneticPr fontId="10"/>
  </si>
  <si>
    <t>１級移行</t>
    <rPh sb="1" eb="2">
      <t>キュウ</t>
    </rPh>
    <rPh sb="2" eb="4">
      <t>イコウ</t>
    </rPh>
    <phoneticPr fontId="10"/>
  </si>
  <si>
    <t>初段受審</t>
    <rPh sb="0" eb="2">
      <t>ショダン</t>
    </rPh>
    <rPh sb="2" eb="4">
      <t>ジュシン</t>
    </rPh>
    <phoneticPr fontId="10"/>
  </si>
  <si>
    <t>少年初段から一般初段へ移行</t>
    <rPh sb="0" eb="2">
      <t>ショウネン</t>
    </rPh>
    <rPh sb="2" eb="4">
      <t>ショダン</t>
    </rPh>
    <rPh sb="6" eb="8">
      <t>イッパン</t>
    </rPh>
    <rPh sb="8" eb="10">
      <t>ショダン</t>
    </rPh>
    <rPh sb="11" eb="13">
      <t>イコウ</t>
    </rPh>
    <phoneticPr fontId="10"/>
  </si>
  <si>
    <t>弐段受審</t>
    <rPh sb="0" eb="2">
      <t>ニダン</t>
    </rPh>
    <rPh sb="2" eb="4">
      <t>ジュシン</t>
    </rPh>
    <phoneticPr fontId="10"/>
  </si>
  <si>
    <t>少年弐段から一般弐段へ移行</t>
    <rPh sb="0" eb="2">
      <t>ショウネン</t>
    </rPh>
    <rPh sb="2" eb="3">
      <t>ニ</t>
    </rPh>
    <rPh sb="3" eb="4">
      <t>ダン</t>
    </rPh>
    <rPh sb="6" eb="8">
      <t>イッパン</t>
    </rPh>
    <rPh sb="8" eb="9">
      <t>ニ</t>
    </rPh>
    <rPh sb="9" eb="10">
      <t>ダン</t>
    </rPh>
    <rPh sb="11" eb="13">
      <t>イコウ</t>
    </rPh>
    <phoneticPr fontId="10"/>
  </si>
  <si>
    <t>参段受審</t>
    <rPh sb="0" eb="2">
      <t>サンダン</t>
    </rPh>
    <rPh sb="2" eb="4">
      <t>ジュシン</t>
    </rPh>
    <phoneticPr fontId="10"/>
  </si>
  <si>
    <t>公認１級取得</t>
    <rPh sb="0" eb="2">
      <t>コウニン</t>
    </rPh>
    <rPh sb="3" eb="4">
      <t>キュウ</t>
    </rPh>
    <rPh sb="4" eb="6">
      <t>シュトク</t>
    </rPh>
    <phoneticPr fontId="10"/>
  </si>
  <si>
    <t>人数合計</t>
    <rPh sb="0" eb="2">
      <t>ニンズウ</t>
    </rPh>
    <rPh sb="2" eb="4">
      <t>ゴウケイ</t>
    </rPh>
    <phoneticPr fontId="10"/>
  </si>
  <si>
    <t>×@\4,000</t>
    <phoneticPr fontId="10"/>
  </si>
  <si>
    <t>×@\4,000</t>
    <phoneticPr fontId="10"/>
  </si>
  <si>
    <t>×@\10,000</t>
    <phoneticPr fontId="10"/>
  </si>
  <si>
    <t>×@\24,000</t>
    <phoneticPr fontId="10"/>
  </si>
  <si>
    <t>※</t>
  </si>
  <si>
    <t>×@\4,000</t>
    <phoneticPr fontId="10"/>
  </si>
  <si>
    <t>×@\4,000</t>
    <phoneticPr fontId="10"/>
  </si>
  <si>
    <t>×@\5,000</t>
    <phoneticPr fontId="10"/>
  </si>
  <si>
    <t>×@\5,000</t>
    <phoneticPr fontId="10"/>
  </si>
  <si>
    <t>×@\17,000</t>
    <phoneticPr fontId="10"/>
  </si>
  <si>
    <t>×@\11,000</t>
    <phoneticPr fontId="10"/>
  </si>
  <si>
    <t>×@\12,000</t>
    <phoneticPr fontId="10"/>
  </si>
  <si>
    <t>初段免除（公認１級取得必須）</t>
    <rPh sb="0" eb="2">
      <t>ショダン</t>
    </rPh>
    <rPh sb="2" eb="4">
      <t>メンジョ</t>
    </rPh>
    <rPh sb="5" eb="7">
      <t>コウニン</t>
    </rPh>
    <rPh sb="8" eb="9">
      <t>キュウ</t>
    </rPh>
    <rPh sb="9" eb="11">
      <t>シュトク</t>
    </rPh>
    <rPh sb="11" eb="13">
      <t>ヒッス</t>
    </rPh>
    <phoneticPr fontId="10"/>
  </si>
  <si>
    <t>弐段免除（公認初段取得必須）</t>
    <rPh sb="0" eb="2">
      <t>ニダン</t>
    </rPh>
    <rPh sb="2" eb="4">
      <t>メンジョ</t>
    </rPh>
    <rPh sb="5" eb="7">
      <t>コウニン</t>
    </rPh>
    <rPh sb="7" eb="9">
      <t>ショダン</t>
    </rPh>
    <rPh sb="9" eb="11">
      <t>シュトク</t>
    </rPh>
    <rPh sb="11" eb="13">
      <t>ヒッス</t>
    </rPh>
    <phoneticPr fontId="10"/>
  </si>
  <si>
    <t>名  受審料合計</t>
    <rPh sb="0" eb="1">
      <t>メイ</t>
    </rPh>
    <rPh sb="3" eb="5">
      <t>ジュシン</t>
    </rPh>
    <rPh sb="5" eb="6">
      <t>リョウ</t>
    </rPh>
    <rPh sb="6" eb="8">
      <t>ゴウケイ</t>
    </rPh>
    <phoneticPr fontId="10"/>
  </si>
  <si>
    <t>に入力して下さい。</t>
    <rPh sb="1" eb="3">
      <t>ニュウリョク</t>
    </rPh>
    <rPh sb="5" eb="6">
      <t>クダ</t>
    </rPh>
    <phoneticPr fontId="3"/>
  </si>
  <si>
    <t>※</t>
    <phoneticPr fontId="3"/>
  </si>
  <si>
    <t>みやぎ　きゅうたろう</t>
    <phoneticPr fontId="7"/>
  </si>
  <si>
    <t>みやぎ　だんじろう</t>
    <phoneticPr fontId="7"/>
  </si>
  <si>
    <t>宮城　段次郎</t>
    <rPh sb="0" eb="2">
      <t>ミヤギ</t>
    </rPh>
    <rPh sb="3" eb="4">
      <t>ダン</t>
    </rPh>
    <rPh sb="4" eb="6">
      <t>ジロウ</t>
    </rPh>
    <phoneticPr fontId="7"/>
  </si>
  <si>
    <t>段位</t>
    <rPh sb="0" eb="2">
      <t>ダンイ</t>
    </rPh>
    <phoneticPr fontId="7"/>
  </si>
  <si>
    <t>1級位</t>
    <rPh sb="1" eb="2">
      <t>キュウ</t>
    </rPh>
    <rPh sb="2" eb="3">
      <t>イ</t>
    </rPh>
    <phoneticPr fontId="7"/>
  </si>
  <si>
    <t>少年</t>
    <phoneticPr fontId="3"/>
  </si>
  <si>
    <t>①</t>
    <phoneticPr fontId="3"/>
  </si>
  <si>
    <t>②</t>
    <phoneticPr fontId="3"/>
  </si>
  <si>
    <t>②</t>
    <phoneticPr fontId="3"/>
  </si>
  <si>
    <t>③</t>
    <phoneticPr fontId="3"/>
  </si>
  <si>
    <t>④</t>
    <phoneticPr fontId="3"/>
  </si>
  <si>
    <t>④</t>
    <phoneticPr fontId="3"/>
  </si>
  <si>
    <t>⑤</t>
    <phoneticPr fontId="3"/>
  </si>
  <si>
    <t>⑤</t>
    <phoneticPr fontId="3"/>
  </si>
  <si>
    <t>⑥</t>
    <phoneticPr fontId="3"/>
  </si>
  <si>
    <t>⑦</t>
    <phoneticPr fontId="3"/>
  </si>
  <si>
    <t>⑦</t>
    <phoneticPr fontId="3"/>
  </si>
  <si>
    <t>⑧</t>
    <phoneticPr fontId="3"/>
  </si>
  <si>
    <t>⑨</t>
    <phoneticPr fontId="3"/>
  </si>
  <si>
    <t>⑨</t>
    <phoneticPr fontId="3"/>
  </si>
  <si>
    <t>③</t>
    <phoneticPr fontId="3"/>
  </si>
  <si>
    <t>受審
番号</t>
    <rPh sb="0" eb="2">
      <t>ジュシン</t>
    </rPh>
    <rPh sb="3" eb="5">
      <t>バンゴウ</t>
    </rPh>
    <phoneticPr fontId="4"/>
  </si>
  <si>
    <t>宮城県空手道連盟</t>
    <rPh sb="0" eb="8">
      <t>ケンレン</t>
    </rPh>
    <phoneticPr fontId="4"/>
  </si>
  <si>
    <t>（記入しないでください）</t>
    <rPh sb="1" eb="3">
      <t>キニュウ</t>
    </rPh>
    <phoneticPr fontId="4"/>
  </si>
  <si>
    <t>会長　菅原　裕典</t>
    <rPh sb="0" eb="2">
      <t>カイチョウ</t>
    </rPh>
    <rPh sb="3" eb="5">
      <t>スガワラ</t>
    </rPh>
    <rPh sb="6" eb="7">
      <t>ユタカ</t>
    </rPh>
    <rPh sb="7" eb="8">
      <t>ノリ</t>
    </rPh>
    <phoneticPr fontId="4"/>
  </si>
  <si>
    <t>申請日</t>
    <rPh sb="0" eb="2">
      <t>シンセイ</t>
    </rPh>
    <rPh sb="2" eb="3">
      <t>ヒ</t>
    </rPh>
    <phoneticPr fontId="4"/>
  </si>
  <si>
    <t>受審
級位</t>
    <rPh sb="0" eb="2">
      <t>ジュシン</t>
    </rPh>
    <rPh sb="3" eb="4">
      <t>キュウ</t>
    </rPh>
    <rPh sb="4" eb="5">
      <t>イ</t>
    </rPh>
    <phoneticPr fontId="4"/>
  </si>
  <si>
    <t>審査日</t>
    <rPh sb="0" eb="2">
      <t>シンサ</t>
    </rPh>
    <rPh sb="2" eb="3">
      <t>ヒ</t>
    </rPh>
    <phoneticPr fontId="4"/>
  </si>
  <si>
    <t>ふりがな</t>
    <phoneticPr fontId="4"/>
  </si>
  <si>
    <t>氏名</t>
    <rPh sb="0" eb="2">
      <t>シメイ</t>
    </rPh>
    <phoneticPr fontId="4"/>
  </si>
  <si>
    <t>現住所</t>
    <rPh sb="0" eb="3">
      <t>ゲンジュウショ</t>
    </rPh>
    <phoneticPr fontId="4"/>
  </si>
  <si>
    <t>〒</t>
    <phoneticPr fontId="4"/>
  </si>
  <si>
    <t>支部名</t>
    <rPh sb="0" eb="2">
      <t>シブ</t>
    </rPh>
    <rPh sb="2" eb="3">
      <t>メイ</t>
    </rPh>
    <phoneticPr fontId="4"/>
  </si>
  <si>
    <t>支部長名</t>
    <rPh sb="0" eb="2">
      <t>シブ</t>
    </rPh>
    <rPh sb="2" eb="3">
      <t>チョウ</t>
    </rPh>
    <rPh sb="3" eb="4">
      <t>メイ</t>
    </rPh>
    <phoneticPr fontId="4"/>
  </si>
  <si>
    <t>支部名</t>
    <rPh sb="0" eb="3">
      <t>シブメイ</t>
    </rPh>
    <phoneticPr fontId="4"/>
  </si>
  <si>
    <t>殿</t>
    <rPh sb="0" eb="1">
      <t>ドノ</t>
    </rPh>
    <phoneticPr fontId="3"/>
  </si>
  <si>
    <t>性別</t>
    <rPh sb="0" eb="2">
      <t>セイベツ</t>
    </rPh>
    <phoneticPr fontId="3"/>
  </si>
  <si>
    <t>現在級位</t>
    <rPh sb="0" eb="1">
      <t>ゲン</t>
    </rPh>
    <rPh sb="1" eb="2">
      <t>ザイ</t>
    </rPh>
    <rPh sb="2" eb="4">
      <t>キュウイ</t>
    </rPh>
    <phoneticPr fontId="4"/>
  </si>
  <si>
    <t>印</t>
    <rPh sb="0" eb="1">
      <t>イン</t>
    </rPh>
    <phoneticPr fontId="3"/>
  </si>
  <si>
    <t>②支部長名</t>
    <rPh sb="1" eb="4">
      <t>シブチョウ</t>
    </rPh>
    <rPh sb="4" eb="5">
      <t>メイ</t>
    </rPh>
    <phoneticPr fontId="10"/>
  </si>
  <si>
    <t>公 認 級 位 受 審 申 込 書</t>
    <rPh sb="0" eb="1">
      <t>コウ</t>
    </rPh>
    <rPh sb="2" eb="3">
      <t>ニン</t>
    </rPh>
    <rPh sb="4" eb="5">
      <t>キュウ</t>
    </rPh>
    <rPh sb="6" eb="7">
      <t>イ</t>
    </rPh>
    <rPh sb="8" eb="9">
      <t>ジュ</t>
    </rPh>
    <rPh sb="10" eb="11">
      <t>シン</t>
    </rPh>
    <rPh sb="12" eb="13">
      <t>サル</t>
    </rPh>
    <rPh sb="14" eb="15">
      <t>コ</t>
    </rPh>
    <rPh sb="16" eb="17">
      <t>ショ</t>
    </rPh>
    <phoneticPr fontId="4"/>
  </si>
  <si>
    <t>公 認 段 位 受 審 申 込 書</t>
    <rPh sb="0" eb="1">
      <t>コウ</t>
    </rPh>
    <rPh sb="2" eb="3">
      <t>ニン</t>
    </rPh>
    <rPh sb="4" eb="5">
      <t>ダン</t>
    </rPh>
    <rPh sb="6" eb="7">
      <t>イ</t>
    </rPh>
    <rPh sb="8" eb="9">
      <t>ジュ</t>
    </rPh>
    <rPh sb="10" eb="11">
      <t>シン</t>
    </rPh>
    <rPh sb="12" eb="13">
      <t>サル</t>
    </rPh>
    <rPh sb="14" eb="15">
      <t>コ</t>
    </rPh>
    <rPh sb="16" eb="17">
      <t>ショ</t>
    </rPh>
    <phoneticPr fontId="4"/>
  </si>
  <si>
    <t>受審
段位</t>
    <rPh sb="0" eb="2">
      <t>ジュシン</t>
    </rPh>
    <rPh sb="3" eb="4">
      <t>ダン</t>
    </rPh>
    <rPh sb="4" eb="5">
      <t>イ</t>
    </rPh>
    <phoneticPr fontId="4"/>
  </si>
  <si>
    <t>⑧作成日</t>
    <rPh sb="1" eb="4">
      <t>サクセイビ</t>
    </rPh>
    <phoneticPr fontId="10"/>
  </si>
  <si>
    <t>↓西暦/月/日と入力</t>
    <rPh sb="1" eb="3">
      <t>セイレキ</t>
    </rPh>
    <rPh sb="4" eb="5">
      <t>ツキ</t>
    </rPh>
    <rPh sb="6" eb="7">
      <t>ヒ</t>
    </rPh>
    <rPh sb="8" eb="10">
      <t>ニュウリョク</t>
    </rPh>
    <phoneticPr fontId="10"/>
  </si>
  <si>
    <t>上段ふりがな</t>
    <rPh sb="0" eb="2">
      <t>ジョウダン</t>
    </rPh>
    <phoneticPr fontId="4"/>
  </si>
  <si>
    <t>下段氏名</t>
    <rPh sb="0" eb="2">
      <t>ゲダン</t>
    </rPh>
    <rPh sb="2" eb="3">
      <t>シ</t>
    </rPh>
    <rPh sb="3" eb="4">
      <t>ナ</t>
    </rPh>
    <phoneticPr fontId="4"/>
  </si>
  <si>
    <t>×@\17,000</t>
    <phoneticPr fontId="10"/>
  </si>
  <si>
    <t>×@\20,000</t>
    <phoneticPr fontId="10"/>
  </si>
  <si>
    <t>（　公印省略　）</t>
    <rPh sb="2" eb="3">
      <t>コウ</t>
    </rPh>
    <rPh sb="3" eb="4">
      <t>イン</t>
    </rPh>
    <rPh sb="4" eb="5">
      <t>ショウ</t>
    </rPh>
    <rPh sb="5" eb="6">
      <t>リャク</t>
    </rPh>
    <phoneticPr fontId="4"/>
  </si>
  <si>
    <t>会　長　菅原 裕典</t>
    <rPh sb="0" eb="1">
      <t>カイ</t>
    </rPh>
    <rPh sb="2" eb="3">
      <t>ナガ</t>
    </rPh>
    <rPh sb="4" eb="6">
      <t>スガワラ</t>
    </rPh>
    <rPh sb="7" eb="8">
      <t>ユタカ</t>
    </rPh>
    <rPh sb="8" eb="9">
      <t>ノリ</t>
    </rPh>
    <phoneticPr fontId="4"/>
  </si>
  <si>
    <t>記</t>
    <rPh sb="0" eb="1">
      <t>キ</t>
    </rPh>
    <phoneticPr fontId="3"/>
  </si>
  <si>
    <t>公認審査について</t>
    <rPh sb="0" eb="2">
      <t>コウニン</t>
    </rPh>
    <rPh sb="2" eb="4">
      <t>シンサ</t>
    </rPh>
    <phoneticPr fontId="3"/>
  </si>
  <si>
    <t>１．公認級位の認定（実技試験の免除）</t>
    <rPh sb="2" eb="4">
      <t>コウニン</t>
    </rPh>
    <rPh sb="4" eb="6">
      <t>キュウイ</t>
    </rPh>
    <rPh sb="7" eb="9">
      <t>ニンテイ</t>
    </rPh>
    <rPh sb="10" eb="12">
      <t>ジツギ</t>
    </rPh>
    <rPh sb="12" eb="14">
      <t>シケン</t>
    </rPh>
    <rPh sb="15" eb="17">
      <t>メンジョ</t>
    </rPh>
    <phoneticPr fontId="3"/>
  </si>
  <si>
    <t>　　１）公認級審査について、所属道場の推薦により申請することができる。</t>
    <rPh sb="4" eb="6">
      <t>コウニン</t>
    </rPh>
    <rPh sb="6" eb="7">
      <t>キュウ</t>
    </rPh>
    <rPh sb="7" eb="9">
      <t>シンサ</t>
    </rPh>
    <rPh sb="14" eb="16">
      <t>ショゾク</t>
    </rPh>
    <rPh sb="16" eb="18">
      <t>ドウジョウ</t>
    </rPh>
    <rPh sb="19" eb="21">
      <t>スイセン</t>
    </rPh>
    <rPh sb="24" eb="26">
      <t>シンセイ</t>
    </rPh>
    <phoneticPr fontId="3"/>
  </si>
  <si>
    <t>　　１）公認1級取得（必須）者は、所属道場の推薦により申請することができる。</t>
    <rPh sb="4" eb="6">
      <t>コウニン</t>
    </rPh>
    <rPh sb="7" eb="8">
      <t>キュウ</t>
    </rPh>
    <rPh sb="8" eb="10">
      <t>シュトク</t>
    </rPh>
    <rPh sb="11" eb="13">
      <t>ヒッス</t>
    </rPh>
    <rPh sb="14" eb="15">
      <t>モノ</t>
    </rPh>
    <rPh sb="17" eb="19">
      <t>ショゾク</t>
    </rPh>
    <rPh sb="19" eb="21">
      <t>ドウジョウ</t>
    </rPh>
    <rPh sb="22" eb="24">
      <t>スイセン</t>
    </rPh>
    <rPh sb="27" eb="29">
      <t>シンセイ</t>
    </rPh>
    <phoneticPr fontId="3"/>
  </si>
  <si>
    <t>４．公認３段位の認定（実技試験の免除）</t>
    <rPh sb="2" eb="4">
      <t>コウニン</t>
    </rPh>
    <rPh sb="5" eb="7">
      <t>ダンイ</t>
    </rPh>
    <rPh sb="8" eb="10">
      <t>ニンテイ</t>
    </rPh>
    <rPh sb="11" eb="15">
      <t>ジツギシケン</t>
    </rPh>
    <rPh sb="16" eb="18">
      <t>メンジョ</t>
    </rPh>
    <phoneticPr fontId="3"/>
  </si>
  <si>
    <t>　　２）受審希望者は、空手道第一指定形から１つを選びその特徴を４００字以内にまとめたレポートを提出する。</t>
    <rPh sb="4" eb="6">
      <t>ジュシン</t>
    </rPh>
    <rPh sb="6" eb="9">
      <t>キボウシャ</t>
    </rPh>
    <rPh sb="11" eb="14">
      <t>カラテドウ</t>
    </rPh>
    <rPh sb="14" eb="16">
      <t>ダイイチ</t>
    </rPh>
    <rPh sb="16" eb="18">
      <t>シテイ</t>
    </rPh>
    <rPh sb="18" eb="19">
      <t>カタ</t>
    </rPh>
    <rPh sb="24" eb="25">
      <t>エラ</t>
    </rPh>
    <rPh sb="28" eb="30">
      <t>トクチョウ</t>
    </rPh>
    <rPh sb="34" eb="35">
      <t>ジ</t>
    </rPh>
    <rPh sb="35" eb="37">
      <t>イナイ</t>
    </rPh>
    <rPh sb="47" eb="49">
      <t>テイシュツ</t>
    </rPh>
    <phoneticPr fontId="3"/>
  </si>
  <si>
    <t>　　　※レポート様式の指定はありません。</t>
    <rPh sb="8" eb="10">
      <t>ヨウシキ</t>
    </rPh>
    <rPh sb="11" eb="13">
      <t>シテイ</t>
    </rPh>
    <phoneticPr fontId="3"/>
  </si>
  <si>
    <t>５．少年段位から一般段位への移行（従来通り）</t>
    <rPh sb="2" eb="4">
      <t>ショウネン</t>
    </rPh>
    <rPh sb="4" eb="6">
      <t>ダンイ</t>
    </rPh>
    <rPh sb="8" eb="10">
      <t>イッパン</t>
    </rPh>
    <rPh sb="10" eb="12">
      <t>ダンイ</t>
    </rPh>
    <rPh sb="14" eb="16">
      <t>イコウ</t>
    </rPh>
    <rPh sb="17" eb="19">
      <t>ジュウライ</t>
    </rPh>
    <rPh sb="19" eb="20">
      <t>ドオ</t>
    </rPh>
    <phoneticPr fontId="3"/>
  </si>
  <si>
    <t>２．公認少年初段位・公認初段位の認定（実技試験の免除）</t>
    <rPh sb="2" eb="4">
      <t>コウニン</t>
    </rPh>
    <rPh sb="4" eb="6">
      <t>ショウネン</t>
    </rPh>
    <rPh sb="6" eb="8">
      <t>ショダン</t>
    </rPh>
    <rPh sb="8" eb="9">
      <t>イ</t>
    </rPh>
    <rPh sb="10" eb="12">
      <t>コウニン</t>
    </rPh>
    <rPh sb="12" eb="14">
      <t>ショダン</t>
    </rPh>
    <rPh sb="14" eb="15">
      <t>イ</t>
    </rPh>
    <rPh sb="16" eb="18">
      <t>ニンテイ</t>
    </rPh>
    <rPh sb="19" eb="21">
      <t>ジツギ</t>
    </rPh>
    <rPh sb="21" eb="23">
      <t>シケン</t>
    </rPh>
    <rPh sb="24" eb="26">
      <t>メンジョ</t>
    </rPh>
    <phoneticPr fontId="3"/>
  </si>
  <si>
    <t>３．公認少年2段位・公認２段位の認定（実技試験の免除）</t>
    <rPh sb="2" eb="4">
      <t>コウニン</t>
    </rPh>
    <rPh sb="4" eb="6">
      <t>ショウネン</t>
    </rPh>
    <rPh sb="7" eb="8">
      <t>ダン</t>
    </rPh>
    <rPh sb="8" eb="9">
      <t>イ</t>
    </rPh>
    <rPh sb="10" eb="12">
      <t>コウニン</t>
    </rPh>
    <rPh sb="13" eb="14">
      <t>ダン</t>
    </rPh>
    <rPh sb="14" eb="15">
      <t>イ</t>
    </rPh>
    <rPh sb="16" eb="18">
      <t>ニンテイ</t>
    </rPh>
    <rPh sb="19" eb="21">
      <t>ジツギ</t>
    </rPh>
    <rPh sb="21" eb="23">
      <t>シケン</t>
    </rPh>
    <rPh sb="24" eb="26">
      <t>メンジョ</t>
    </rPh>
    <phoneticPr fontId="3"/>
  </si>
  <si>
    <t>　　２）現在保有段位証書の写しを添付すること。</t>
    <rPh sb="4" eb="6">
      <t>ゲンザイ</t>
    </rPh>
    <rPh sb="6" eb="8">
      <t>ホユウ</t>
    </rPh>
    <rPh sb="8" eb="10">
      <t>ダンイ</t>
    </rPh>
    <rPh sb="10" eb="12">
      <t>ショウショ</t>
    </rPh>
    <rPh sb="13" eb="14">
      <t>ウツ</t>
    </rPh>
    <rPh sb="16" eb="18">
      <t>テンプ</t>
    </rPh>
    <phoneticPr fontId="3"/>
  </si>
  <si>
    <t>　つきましては、貴団体の所属会員に周知していただき手続きをお願いいたします。</t>
    <rPh sb="8" eb="9">
      <t>キ</t>
    </rPh>
    <rPh sb="9" eb="11">
      <t>ダンタイ</t>
    </rPh>
    <rPh sb="12" eb="14">
      <t>ショゾク</t>
    </rPh>
    <rPh sb="14" eb="16">
      <t>カイイン</t>
    </rPh>
    <rPh sb="17" eb="19">
      <t>シュウチ</t>
    </rPh>
    <rPh sb="25" eb="27">
      <t>テツヅ</t>
    </rPh>
    <rPh sb="30" eb="31">
      <t>ネガ</t>
    </rPh>
    <phoneticPr fontId="3"/>
  </si>
  <si>
    <t>　　２）中学校・高等学校及び大学の部活動部員で1年間以上の活動実績のある者は、部活動の顧問または監督の</t>
    <rPh sb="4" eb="7">
      <t>チュウガッコウ</t>
    </rPh>
    <rPh sb="8" eb="10">
      <t>コウトウ</t>
    </rPh>
    <rPh sb="10" eb="12">
      <t>ガッコウ</t>
    </rPh>
    <rPh sb="12" eb="13">
      <t>オヨ</t>
    </rPh>
    <rPh sb="14" eb="16">
      <t>ダイガク</t>
    </rPh>
    <rPh sb="17" eb="20">
      <t>ブカツドウ</t>
    </rPh>
    <rPh sb="20" eb="22">
      <t>ブイン</t>
    </rPh>
    <rPh sb="24" eb="26">
      <t>ネンカン</t>
    </rPh>
    <rPh sb="26" eb="28">
      <t>イジョウ</t>
    </rPh>
    <rPh sb="29" eb="31">
      <t>カツドウ</t>
    </rPh>
    <rPh sb="31" eb="33">
      <t>ジッセキ</t>
    </rPh>
    <rPh sb="36" eb="37">
      <t>モノ</t>
    </rPh>
    <rPh sb="39" eb="41">
      <t>ブカツ</t>
    </rPh>
    <rPh sb="41" eb="42">
      <t>ドウ</t>
    </rPh>
    <rPh sb="43" eb="45">
      <t>コモン</t>
    </rPh>
    <rPh sb="48" eb="50">
      <t>カントク</t>
    </rPh>
    <phoneticPr fontId="3"/>
  </si>
  <si>
    <t>　　　推薦により申請することができる。</t>
    <rPh sb="3" eb="5">
      <t>スイセン</t>
    </rPh>
    <rPh sb="8" eb="10">
      <t>シンセイ</t>
    </rPh>
    <phoneticPr fontId="3"/>
  </si>
  <si>
    <t>　　　活動の顧問または監督の推薦により申請することができる。</t>
    <rPh sb="3" eb="5">
      <t>カツドウ</t>
    </rPh>
    <rPh sb="6" eb="8">
      <t>コモン</t>
    </rPh>
    <rPh sb="11" eb="13">
      <t>カントク</t>
    </rPh>
    <rPh sb="14" eb="16">
      <t>スイセン</t>
    </rPh>
    <rPh sb="19" eb="21">
      <t>シンセイ</t>
    </rPh>
    <phoneticPr fontId="3"/>
  </si>
  <si>
    <t>　　１）公認少年初段位・公認初段位取得後1年以上経過した者は、所属道場及び中学校・高等学校及び大学の部</t>
    <rPh sb="4" eb="6">
      <t>コウニン</t>
    </rPh>
    <rPh sb="6" eb="8">
      <t>ショウネン</t>
    </rPh>
    <rPh sb="8" eb="10">
      <t>ショダン</t>
    </rPh>
    <rPh sb="10" eb="11">
      <t>イ</t>
    </rPh>
    <rPh sb="12" eb="14">
      <t>コウニン</t>
    </rPh>
    <rPh sb="14" eb="16">
      <t>ショダン</t>
    </rPh>
    <rPh sb="16" eb="17">
      <t>イ</t>
    </rPh>
    <rPh sb="17" eb="20">
      <t>シュトクゴ</t>
    </rPh>
    <rPh sb="21" eb="24">
      <t>ネンイジョウ</t>
    </rPh>
    <rPh sb="24" eb="26">
      <t>ケイカ</t>
    </rPh>
    <rPh sb="28" eb="29">
      <t>モノ</t>
    </rPh>
    <rPh sb="31" eb="33">
      <t>ショゾク</t>
    </rPh>
    <rPh sb="33" eb="35">
      <t>ドウジョウ</t>
    </rPh>
    <rPh sb="35" eb="36">
      <t>オヨ</t>
    </rPh>
    <rPh sb="37" eb="40">
      <t>チュウガッコウ</t>
    </rPh>
    <rPh sb="41" eb="43">
      <t>コウトウ</t>
    </rPh>
    <rPh sb="43" eb="45">
      <t>ガッコウ</t>
    </rPh>
    <rPh sb="45" eb="46">
      <t>オヨ</t>
    </rPh>
    <rPh sb="47" eb="49">
      <t>ダイガク</t>
    </rPh>
    <rPh sb="50" eb="51">
      <t>ブ</t>
    </rPh>
    <phoneticPr fontId="3"/>
  </si>
  <si>
    <t>　　　　とができる。</t>
    <phoneticPr fontId="3"/>
  </si>
  <si>
    <t>　　１）満１６歳以上で、所属道場及び中学校・高等学校・大学の部活動の顧問または監督の推薦により申請するこ</t>
    <rPh sb="4" eb="5">
      <t>マン</t>
    </rPh>
    <rPh sb="7" eb="8">
      <t>サイ</t>
    </rPh>
    <rPh sb="8" eb="10">
      <t>イジョウ</t>
    </rPh>
    <rPh sb="12" eb="14">
      <t>ショゾク</t>
    </rPh>
    <rPh sb="14" eb="16">
      <t>ドウジョウ</t>
    </rPh>
    <rPh sb="16" eb="17">
      <t>オヨ</t>
    </rPh>
    <rPh sb="18" eb="21">
      <t>チュウガッコウ</t>
    </rPh>
    <rPh sb="22" eb="24">
      <t>コウトウ</t>
    </rPh>
    <rPh sb="24" eb="26">
      <t>ガッコウ</t>
    </rPh>
    <rPh sb="27" eb="29">
      <t>ダイガク</t>
    </rPh>
    <rPh sb="30" eb="33">
      <t>ブカツドウ</t>
    </rPh>
    <rPh sb="34" eb="36">
      <t>コモン</t>
    </rPh>
    <rPh sb="39" eb="41">
      <t>カントク</t>
    </rPh>
    <rPh sb="42" eb="44">
      <t>スイセン</t>
    </rPh>
    <rPh sb="47" eb="49">
      <t>シンセイ</t>
    </rPh>
    <phoneticPr fontId="3"/>
  </si>
  <si>
    <t>６．推薦書について</t>
    <rPh sb="2" eb="5">
      <t>スイセンショ</t>
    </rPh>
    <phoneticPr fontId="3"/>
  </si>
  <si>
    <t>令和２年度 宮城県空手道連盟 公認級審査 申込みシート</t>
    <rPh sb="0" eb="2">
      <t>レイワ</t>
    </rPh>
    <rPh sb="3" eb="5">
      <t>ネンド</t>
    </rPh>
    <rPh sb="6" eb="9">
      <t>ミヤギケン</t>
    </rPh>
    <rPh sb="9" eb="12">
      <t>カラテドウ</t>
    </rPh>
    <rPh sb="12" eb="14">
      <t>レンメイ</t>
    </rPh>
    <rPh sb="15" eb="17">
      <t>コウニン</t>
    </rPh>
    <rPh sb="17" eb="18">
      <t>キュウ</t>
    </rPh>
    <rPh sb="18" eb="20">
      <t>シンサ</t>
    </rPh>
    <rPh sb="21" eb="23">
      <t>モウシコ</t>
    </rPh>
    <phoneticPr fontId="4"/>
  </si>
  <si>
    <t>令和２年度 宮城県空手道連盟 公認段審査 申込みシート</t>
    <rPh sb="0" eb="2">
      <t>レイワ</t>
    </rPh>
    <rPh sb="3" eb="5">
      <t>ネンド</t>
    </rPh>
    <rPh sb="6" eb="9">
      <t>ミヤギケン</t>
    </rPh>
    <rPh sb="9" eb="12">
      <t>カラテドウ</t>
    </rPh>
    <rPh sb="12" eb="14">
      <t>レンメイ</t>
    </rPh>
    <rPh sb="15" eb="17">
      <t>コウニン</t>
    </rPh>
    <rPh sb="17" eb="18">
      <t>ダン</t>
    </rPh>
    <rPh sb="18" eb="20">
      <t>シンサ</t>
    </rPh>
    <rPh sb="21" eb="23">
      <t>モウシコ</t>
    </rPh>
    <phoneticPr fontId="4"/>
  </si>
  <si>
    <t>令和２年度 宮城県空手道連盟 公認級段審査 申込み確認表</t>
    <rPh sb="0" eb="2">
      <t>レイワ</t>
    </rPh>
    <rPh sb="3" eb="5">
      <t>ネンド</t>
    </rPh>
    <rPh sb="6" eb="9">
      <t>ミヤギケン</t>
    </rPh>
    <rPh sb="9" eb="12">
      <t>カラテドウ</t>
    </rPh>
    <rPh sb="12" eb="14">
      <t>レンメイ</t>
    </rPh>
    <rPh sb="15" eb="17">
      <t>コウニン</t>
    </rPh>
    <rPh sb="17" eb="18">
      <t>キュウ</t>
    </rPh>
    <rPh sb="18" eb="19">
      <t>ダン</t>
    </rPh>
    <rPh sb="19" eb="21">
      <t>シンサ</t>
    </rPh>
    <rPh sb="22" eb="24">
      <t>モウシコ</t>
    </rPh>
    <rPh sb="25" eb="27">
      <t>カクニン</t>
    </rPh>
    <rPh sb="27" eb="28">
      <t>ヒョウ</t>
    </rPh>
    <phoneticPr fontId="4"/>
  </si>
  <si>
    <t>７．受審料について</t>
    <rPh sb="2" eb="5">
      <t>ジュシンリョウ</t>
    </rPh>
    <phoneticPr fontId="3"/>
  </si>
  <si>
    <t>　　２）公認１級</t>
    <rPh sb="4" eb="6">
      <t>コウニン</t>
    </rPh>
    <rPh sb="7" eb="8">
      <t>キュウ</t>
    </rPh>
    <phoneticPr fontId="3"/>
  </si>
  <si>
    <t>　　１）公認２級以下</t>
    <rPh sb="4" eb="6">
      <t>コウニン</t>
    </rPh>
    <rPh sb="7" eb="8">
      <t>キュウ</t>
    </rPh>
    <rPh sb="8" eb="10">
      <t>イカ</t>
    </rPh>
    <phoneticPr fontId="3"/>
  </si>
  <si>
    <t>　４，０００円（登録料含む）</t>
    <rPh sb="6" eb="7">
      <t>エン</t>
    </rPh>
    <rPh sb="8" eb="11">
      <t>トウロクリョウ</t>
    </rPh>
    <rPh sb="11" eb="12">
      <t>フク</t>
    </rPh>
    <phoneticPr fontId="3"/>
  </si>
  <si>
    <t>　５，０００円（登録料含む）</t>
    <rPh sb="6" eb="7">
      <t>エン</t>
    </rPh>
    <rPh sb="8" eb="11">
      <t>トウロクリョウ</t>
    </rPh>
    <rPh sb="11" eb="12">
      <t>フク</t>
    </rPh>
    <phoneticPr fontId="3"/>
  </si>
  <si>
    <t>２４，０００円（登録料含む）</t>
    <rPh sb="6" eb="7">
      <t>エン</t>
    </rPh>
    <rPh sb="8" eb="12">
      <t>トウロクリョウフク</t>
    </rPh>
    <phoneticPr fontId="3"/>
  </si>
  <si>
    <t>１０，０００円</t>
    <rPh sb="6" eb="7">
      <t>エン</t>
    </rPh>
    <phoneticPr fontId="3"/>
  </si>
  <si>
    <t>１１，０００円</t>
    <rPh sb="6" eb="7">
      <t>エン</t>
    </rPh>
    <phoneticPr fontId="3"/>
  </si>
  <si>
    <t>７．申込み手続きについて</t>
    <rPh sb="2" eb="4">
      <t>モウシコ</t>
    </rPh>
    <rPh sb="5" eb="7">
      <t>テツヅ</t>
    </rPh>
    <phoneticPr fontId="3"/>
  </si>
  <si>
    <t>８．申込み方法</t>
    <rPh sb="2" eb="4">
      <t>モウシコ</t>
    </rPh>
    <rPh sb="5" eb="7">
      <t>ホウホウ</t>
    </rPh>
    <phoneticPr fontId="3"/>
  </si>
  <si>
    <t>　　１）級段審査会申込みシートに入力後、ファイル名を「公認級段審査○○支部」として保存して下さい。</t>
    <rPh sb="4" eb="6">
      <t>キュウダン</t>
    </rPh>
    <rPh sb="6" eb="8">
      <t>シンサ</t>
    </rPh>
    <rPh sb="8" eb="9">
      <t>カイ</t>
    </rPh>
    <rPh sb="9" eb="11">
      <t>モウシコ</t>
    </rPh>
    <rPh sb="16" eb="18">
      <t>ニュウリョク</t>
    </rPh>
    <rPh sb="18" eb="19">
      <t>ゴ</t>
    </rPh>
    <rPh sb="24" eb="25">
      <t>メイ</t>
    </rPh>
    <rPh sb="27" eb="29">
      <t>コウニン</t>
    </rPh>
    <rPh sb="29" eb="31">
      <t>キュウダン</t>
    </rPh>
    <rPh sb="31" eb="33">
      <t>シンサ</t>
    </rPh>
    <rPh sb="35" eb="37">
      <t>シブ</t>
    </rPh>
    <rPh sb="41" eb="43">
      <t>ホゾン</t>
    </rPh>
    <rPh sb="45" eb="46">
      <t>クダ</t>
    </rPh>
    <phoneticPr fontId="3"/>
  </si>
  <si>
    <t>　　２）保存後、下記メールアドレスに添付して電子メールで申込みして下さい。件名も「公認級段審査○○支部」と</t>
    <rPh sb="4" eb="6">
      <t>ホゾン</t>
    </rPh>
    <rPh sb="6" eb="7">
      <t>ゴ</t>
    </rPh>
    <rPh sb="8" eb="10">
      <t>カキ</t>
    </rPh>
    <rPh sb="18" eb="20">
      <t>テンプ</t>
    </rPh>
    <rPh sb="22" eb="24">
      <t>デンシ</t>
    </rPh>
    <rPh sb="28" eb="30">
      <t>モウシコ</t>
    </rPh>
    <rPh sb="33" eb="34">
      <t>クダ</t>
    </rPh>
    <rPh sb="37" eb="39">
      <t>ケンメイ</t>
    </rPh>
    <rPh sb="41" eb="43">
      <t>コウニン</t>
    </rPh>
    <rPh sb="43" eb="45">
      <t>キュウダン</t>
    </rPh>
    <rPh sb="45" eb="47">
      <t>シンサ</t>
    </rPh>
    <rPh sb="49" eb="51">
      <t>シブ</t>
    </rPh>
    <phoneticPr fontId="3"/>
  </si>
  <si>
    <t>　　　して下さい。</t>
    <rPh sb="5" eb="6">
      <t>クダ</t>
    </rPh>
    <phoneticPr fontId="3"/>
  </si>
  <si>
    <t>　　３）審査料は下記の口座記号・口座番号へゆうちょ銀行の払込取扱票を使用して締切日までに払い込むこと。</t>
    <rPh sb="4" eb="7">
      <t>シンサリョウ</t>
    </rPh>
    <rPh sb="8" eb="10">
      <t>カキ</t>
    </rPh>
    <rPh sb="11" eb="13">
      <t>コウザ</t>
    </rPh>
    <rPh sb="13" eb="15">
      <t>キゴウ</t>
    </rPh>
    <rPh sb="16" eb="18">
      <t>コウザ</t>
    </rPh>
    <rPh sb="18" eb="20">
      <t>バンゴウ</t>
    </rPh>
    <rPh sb="25" eb="27">
      <t>ギンコウ</t>
    </rPh>
    <rPh sb="28" eb="29">
      <t>ハラ</t>
    </rPh>
    <rPh sb="29" eb="30">
      <t>コ</t>
    </rPh>
    <rPh sb="30" eb="31">
      <t>ト</t>
    </rPh>
    <rPh sb="31" eb="32">
      <t>アツカ</t>
    </rPh>
    <rPh sb="32" eb="33">
      <t>ヒョウ</t>
    </rPh>
    <rPh sb="34" eb="36">
      <t>シヨウ</t>
    </rPh>
    <rPh sb="38" eb="41">
      <t>シメキリビ</t>
    </rPh>
    <rPh sb="44" eb="45">
      <t>ハラ</t>
    </rPh>
    <rPh sb="46" eb="47">
      <t>コ</t>
    </rPh>
    <phoneticPr fontId="3"/>
  </si>
  <si>
    <t>　　申込みについて、ご不明な点などございましたら事務局までお問い合わせ下さい。</t>
    <rPh sb="2" eb="4">
      <t>モウシコ</t>
    </rPh>
    <rPh sb="11" eb="13">
      <t>フメイ</t>
    </rPh>
    <rPh sb="14" eb="15">
      <t>テン</t>
    </rPh>
    <rPh sb="24" eb="27">
      <t>ジムキョク</t>
    </rPh>
    <rPh sb="30" eb="31">
      <t>ト</t>
    </rPh>
    <rPh sb="32" eb="33">
      <t>ア</t>
    </rPh>
    <rPh sb="35" eb="36">
      <t>クダ</t>
    </rPh>
    <phoneticPr fontId="3"/>
  </si>
  <si>
    <t>＜事務局＞</t>
    <rPh sb="1" eb="4">
      <t>ジムキョク</t>
    </rPh>
    <phoneticPr fontId="3"/>
  </si>
  <si>
    <t xml:space="preserve"> </t>
    <phoneticPr fontId="3"/>
  </si>
  <si>
    <t>宮城県登米総合産業高等学校内　藤原 貴典</t>
    <rPh sb="0" eb="13">
      <t>ミヤギケントメソウゴウサンギョウコウトウガッコウ</t>
    </rPh>
    <rPh sb="13" eb="14">
      <t>ナイ</t>
    </rPh>
    <rPh sb="15" eb="17">
      <t>フジワラ</t>
    </rPh>
    <rPh sb="18" eb="20">
      <t>タカノリ</t>
    </rPh>
    <phoneticPr fontId="3"/>
  </si>
  <si>
    <t>TEL　０２２０－３４－４６６６</t>
    <phoneticPr fontId="3"/>
  </si>
  <si>
    <t>FAX　０２２０－３４－４６５５</t>
    <phoneticPr fontId="3"/>
  </si>
  <si>
    <t>　口座記号・口座番号　　０２２２０＝４＝１４０８３１
　加入者名　　　　　　　　　　 宮城県空手道連盟</t>
    <rPh sb="1" eb="3">
      <t>コウザ</t>
    </rPh>
    <rPh sb="3" eb="5">
      <t>キゴウ</t>
    </rPh>
    <rPh sb="6" eb="8">
      <t>コウザ</t>
    </rPh>
    <rPh sb="8" eb="10">
      <t>バンゴウ</t>
    </rPh>
    <rPh sb="28" eb="31">
      <t>カニュウシャ</t>
    </rPh>
    <rPh sb="31" eb="32">
      <t>メイ</t>
    </rPh>
    <rPh sb="43" eb="46">
      <t>ミヤギケン</t>
    </rPh>
    <rPh sb="46" eb="49">
      <t>カラテドウ</t>
    </rPh>
    <rPh sb="49" eb="51">
      <t>レンメイ</t>
    </rPh>
    <phoneticPr fontId="3"/>
  </si>
  <si>
    <t>　　１）満１８歳以上で、公認２段位取得後1年以上経過した者は、所属道場及び高等学校・大学の部活動の顧問ま</t>
    <rPh sb="4" eb="5">
      <t>マン</t>
    </rPh>
    <rPh sb="7" eb="8">
      <t>サイ</t>
    </rPh>
    <rPh sb="8" eb="10">
      <t>イジョウ</t>
    </rPh>
    <rPh sb="12" eb="14">
      <t>コウニン</t>
    </rPh>
    <rPh sb="15" eb="17">
      <t>ダンイ</t>
    </rPh>
    <rPh sb="16" eb="17">
      <t>イ</t>
    </rPh>
    <rPh sb="17" eb="20">
      <t>シュトクゴ</t>
    </rPh>
    <rPh sb="21" eb="24">
      <t>ネンイジョウ</t>
    </rPh>
    <rPh sb="24" eb="26">
      <t>ケイカ</t>
    </rPh>
    <rPh sb="28" eb="29">
      <t>モノ</t>
    </rPh>
    <rPh sb="31" eb="33">
      <t>ショゾク</t>
    </rPh>
    <rPh sb="33" eb="35">
      <t>ドウジョウ</t>
    </rPh>
    <rPh sb="35" eb="36">
      <t>オヨ</t>
    </rPh>
    <rPh sb="37" eb="39">
      <t>コウトウ</t>
    </rPh>
    <rPh sb="39" eb="41">
      <t>ガッコウ</t>
    </rPh>
    <rPh sb="42" eb="44">
      <t>ダイガク</t>
    </rPh>
    <rPh sb="45" eb="48">
      <t>ブカツドウ</t>
    </rPh>
    <rPh sb="49" eb="51">
      <t>コモン</t>
    </rPh>
    <phoneticPr fontId="3"/>
  </si>
  <si>
    <t>　　　たは監督がその実績を認めた者を推薦により申請することができる。</t>
    <rPh sb="5" eb="7">
      <t>カントク</t>
    </rPh>
    <rPh sb="10" eb="12">
      <t>ジッセキ</t>
    </rPh>
    <rPh sb="13" eb="14">
      <t>ミト</t>
    </rPh>
    <rPh sb="16" eb="17">
      <t>モノ</t>
    </rPh>
    <rPh sb="18" eb="20">
      <t>スイセン</t>
    </rPh>
    <rPh sb="23" eb="25">
      <t>シンセイ</t>
    </rPh>
    <phoneticPr fontId="3"/>
  </si>
  <si>
    <t>　　推薦書の提出は必要ありません。公認級段申込書を推薦書といたします。</t>
    <rPh sb="2" eb="5">
      <t>スイセンショ</t>
    </rPh>
    <rPh sb="6" eb="8">
      <t>テイシュツ</t>
    </rPh>
    <rPh sb="9" eb="11">
      <t>ヒツヨウ</t>
    </rPh>
    <rPh sb="17" eb="20">
      <t>コウニンキュウ</t>
    </rPh>
    <rPh sb="20" eb="21">
      <t>ダン</t>
    </rPh>
    <rPh sb="21" eb="24">
      <t>モウシコミショ</t>
    </rPh>
    <rPh sb="25" eb="28">
      <t>スイセンショ</t>
    </rPh>
    <phoneticPr fontId="3"/>
  </si>
  <si>
    <t>　　１）宮城県空手道連盟に団体登録済みであること。</t>
    <rPh sb="4" eb="7">
      <t>ミヤギケン</t>
    </rPh>
    <rPh sb="7" eb="10">
      <t>カラテドウ</t>
    </rPh>
    <rPh sb="10" eb="12">
      <t>レンメイ</t>
    </rPh>
    <rPh sb="13" eb="15">
      <t>ダンタイ</t>
    </rPh>
    <rPh sb="15" eb="17">
      <t>トウロク</t>
    </rPh>
    <rPh sb="17" eb="18">
      <t>ズ</t>
    </rPh>
    <phoneticPr fontId="3"/>
  </si>
  <si>
    <t>　</t>
    <phoneticPr fontId="3"/>
  </si>
  <si>
    <t>　　　※公認３段位の認定を受ける者はレポート（様式不問）を添付して下さい。</t>
    <rPh sb="4" eb="6">
      <t>コウニン</t>
    </rPh>
    <rPh sb="7" eb="8">
      <t>ダン</t>
    </rPh>
    <rPh sb="8" eb="9">
      <t>イ</t>
    </rPh>
    <rPh sb="10" eb="12">
      <t>ニンテイ</t>
    </rPh>
    <rPh sb="13" eb="14">
      <t>ウ</t>
    </rPh>
    <rPh sb="16" eb="17">
      <t>モノ</t>
    </rPh>
    <rPh sb="23" eb="25">
      <t>ヨウシキ</t>
    </rPh>
    <rPh sb="25" eb="27">
      <t>フモン</t>
    </rPh>
    <rPh sb="29" eb="31">
      <t>テンプ</t>
    </rPh>
    <rPh sb="33" eb="34">
      <t>クダ</t>
    </rPh>
    <phoneticPr fontId="3"/>
  </si>
  <si>
    <t>　　　※公認段位の移行をする場合は現在保有段位の写し（ファイル形式不問）を添付して下さい。</t>
    <rPh sb="4" eb="6">
      <t>コウニン</t>
    </rPh>
    <rPh sb="6" eb="8">
      <t>ダンイ</t>
    </rPh>
    <rPh sb="9" eb="11">
      <t>イコウ</t>
    </rPh>
    <rPh sb="14" eb="16">
      <t>バアイ</t>
    </rPh>
    <rPh sb="17" eb="23">
      <t>ゲンザイホユウダンイ</t>
    </rPh>
    <rPh sb="24" eb="25">
      <t>ウツ</t>
    </rPh>
    <rPh sb="31" eb="33">
      <t>ケイシキ</t>
    </rPh>
    <rPh sb="33" eb="35">
      <t>フモン</t>
    </rPh>
    <rPh sb="37" eb="39">
      <t>テンプ</t>
    </rPh>
    <rPh sb="41" eb="42">
      <t>クダ</t>
    </rPh>
    <phoneticPr fontId="3"/>
  </si>
  <si>
    <t>全ての入力が終了したら公認
級申込書で確認して下さい。</t>
    <rPh sb="0" eb="1">
      <t>スベ</t>
    </rPh>
    <rPh sb="3" eb="5">
      <t>ニュウリョク</t>
    </rPh>
    <rPh sb="6" eb="8">
      <t>シュウリョウ</t>
    </rPh>
    <rPh sb="11" eb="13">
      <t>コウニン</t>
    </rPh>
    <rPh sb="14" eb="15">
      <t>キュウ</t>
    </rPh>
    <rPh sb="15" eb="18">
      <t>モウシコミショ</t>
    </rPh>
    <rPh sb="19" eb="21">
      <t>カクニン</t>
    </rPh>
    <rPh sb="23" eb="24">
      <t>クダ</t>
    </rPh>
    <phoneticPr fontId="3"/>
  </si>
  <si>
    <t>全ての入力が終了したら公認
段申込書で確認して下さい。</t>
    <rPh sb="0" eb="1">
      <t>スベ</t>
    </rPh>
    <rPh sb="3" eb="5">
      <t>ニュウリョク</t>
    </rPh>
    <rPh sb="6" eb="8">
      <t>シュウリョウ</t>
    </rPh>
    <rPh sb="11" eb="13">
      <t>コウニン</t>
    </rPh>
    <rPh sb="14" eb="15">
      <t>ダン</t>
    </rPh>
    <rPh sb="15" eb="18">
      <t>モウシコミショ</t>
    </rPh>
    <rPh sb="19" eb="21">
      <t>カクニン</t>
    </rPh>
    <rPh sb="23" eb="24">
      <t>クダ</t>
    </rPh>
    <phoneticPr fontId="3"/>
  </si>
  <si>
    <t>　　　　のホームページからもダウンロードできます。</t>
    <phoneticPr fontId="3"/>
  </si>
  <si>
    <t>　　　　※級段審査会申込みシートは宮城県空手道連盟から電子メールで送信いたします。また宮城県空手道連盟</t>
    <rPh sb="5" eb="7">
      <t>キュウダン</t>
    </rPh>
    <rPh sb="7" eb="10">
      <t>シンサカイ</t>
    </rPh>
    <rPh sb="10" eb="12">
      <t>モウシコ</t>
    </rPh>
    <rPh sb="17" eb="20">
      <t>ミヤギケン</t>
    </rPh>
    <rPh sb="20" eb="23">
      <t>カラテドウ</t>
    </rPh>
    <rPh sb="23" eb="25">
      <t>レンメイ</t>
    </rPh>
    <rPh sb="27" eb="29">
      <t>デンシ</t>
    </rPh>
    <rPh sb="33" eb="35">
      <t>ソウシン</t>
    </rPh>
    <rPh sb="43" eb="46">
      <t>ミヤギケン</t>
    </rPh>
    <rPh sb="46" eb="49">
      <t>カラテドウ</t>
    </rPh>
    <rPh sb="49" eb="51">
      <t>レンメイ</t>
    </rPh>
    <phoneticPr fontId="3"/>
  </si>
  <si>
    <t>９．申込み締め切り</t>
    <rPh sb="2" eb="4">
      <t>モウシコ</t>
    </rPh>
    <rPh sb="5" eb="6">
      <t>シ</t>
    </rPh>
    <rPh sb="7" eb="8">
      <t>キ</t>
    </rPh>
    <phoneticPr fontId="3"/>
  </si>
  <si>
    <t>１０．問い合わせ</t>
    <rPh sb="3" eb="4">
      <t>ト</t>
    </rPh>
    <rPh sb="5" eb="6">
      <t>ア</t>
    </rPh>
    <phoneticPr fontId="3"/>
  </si>
  <si>
    <t>〒９８７－０６０２　宮城県登米市中田町上沼字北桜場２２３番地１</t>
    <rPh sb="10" eb="30">
      <t>ミヤギケントメシナカダチョウウワヌマアザキタサクラバ223バンチ</t>
    </rPh>
    <phoneticPr fontId="3"/>
  </si>
  <si>
    <t>　　　　口座記号・口座番号　　０２２２０＝４＝１４０８３１
　　　　加入者名　　　　　　　宮城県空手道連盟</t>
    <rPh sb="4" eb="8">
      <t>コウザキゴウ</t>
    </rPh>
    <rPh sb="9" eb="13">
      <t>コウザバンゴウ</t>
    </rPh>
    <rPh sb="34" eb="37">
      <t>カニュウシャ</t>
    </rPh>
    <rPh sb="37" eb="38">
      <t>メイ</t>
    </rPh>
    <rPh sb="45" eb="48">
      <t>ミヤギケン</t>
    </rPh>
    <rPh sb="48" eb="51">
      <t>カラテドウ</t>
    </rPh>
    <rPh sb="51" eb="53">
      <t>レンメイ</t>
    </rPh>
    <phoneticPr fontId="3"/>
  </si>
  <si>
    <t>通信欄に「公認級段審査○○支部」と「金額の内訳」を記入して下さい。</t>
    <rPh sb="0" eb="3">
      <t>ツウシンラン</t>
    </rPh>
    <rPh sb="5" eb="7">
      <t>コウニン</t>
    </rPh>
    <rPh sb="7" eb="9">
      <t>キュウダン</t>
    </rPh>
    <rPh sb="9" eb="11">
      <t>シンサ</t>
    </rPh>
    <rPh sb="13" eb="15">
      <t>シブ</t>
    </rPh>
    <rPh sb="18" eb="20">
      <t>キンガク</t>
    </rPh>
    <rPh sb="21" eb="23">
      <t>ウチワケ</t>
    </rPh>
    <rPh sb="25" eb="27">
      <t>キニュウ</t>
    </rPh>
    <rPh sb="29" eb="30">
      <t>クダ</t>
    </rPh>
    <phoneticPr fontId="12"/>
  </si>
  <si>
    <t>審査日</t>
    <rPh sb="0" eb="2">
      <t>シンサ</t>
    </rPh>
    <rPh sb="2" eb="3">
      <t>ビ</t>
    </rPh>
    <phoneticPr fontId="10"/>
  </si>
  <si>
    <t>入力しないで下さい</t>
    <rPh sb="0" eb="2">
      <t>ニュウリョク</t>
    </rPh>
    <rPh sb="6" eb="7">
      <t>クダ</t>
    </rPh>
    <phoneticPr fontId="3"/>
  </si>
  <si>
    <t>証書送付先</t>
    <rPh sb="0" eb="2">
      <t>ショウショ</t>
    </rPh>
    <rPh sb="2" eb="5">
      <t>ソウフサキ</t>
    </rPh>
    <phoneticPr fontId="10"/>
  </si>
  <si>
    <t>⑦E-mail</t>
    <phoneticPr fontId="10"/>
  </si>
  <si>
    <t>このSheetの進め方　迷ったらここ！</t>
    <rPh sb="8" eb="9">
      <t>スス</t>
    </rPh>
    <rPh sb="10" eb="11">
      <t>カタ</t>
    </rPh>
    <rPh sb="12" eb="13">
      <t>マヨ</t>
    </rPh>
    <phoneticPr fontId="3"/>
  </si>
  <si>
    <t>⑨↓人数を入力して下さい</t>
    <rPh sb="2" eb="4">
      <t>ニンズウ</t>
    </rPh>
    <rPh sb="5" eb="7">
      <t>ニュウリョク</t>
    </rPh>
    <rPh sb="9" eb="10">
      <t>クダ</t>
    </rPh>
    <phoneticPr fontId="10"/>
  </si>
  <si>
    <t>公認5級</t>
  </si>
  <si>
    <t>段位</t>
    <rPh sb="0" eb="2">
      <t>ダンイ</t>
    </rPh>
    <phoneticPr fontId="4"/>
  </si>
  <si>
    <t>公認1級</t>
  </si>
  <si>
    <t>開始Ｎｏ</t>
    <rPh sb="0" eb="2">
      <t>カイシ</t>
    </rPh>
    <phoneticPr fontId="3"/>
  </si>
  <si>
    <t>終了Ｎｏ</t>
    <rPh sb="0" eb="2">
      <t>シュウリョウ</t>
    </rPh>
    <phoneticPr fontId="3"/>
  </si>
  <si>
    <t>このSheetの進め方
迷ったらここ！</t>
    <rPh sb="8" eb="9">
      <t>スス</t>
    </rPh>
    <rPh sb="10" eb="11">
      <t>カタ</t>
    </rPh>
    <rPh sb="12" eb="13">
      <t>マヨ</t>
    </rPh>
    <phoneticPr fontId="3"/>
  </si>
  <si>
    <t>　　メールアドレス　　ta_0212_shi@yahoo.co.jp　　※ _（アンダーバー）</t>
    <phoneticPr fontId="3"/>
  </si>
  <si>
    <t>〒番号</t>
    <rPh sb="1" eb="3">
      <t>バンゴウ</t>
    </rPh>
    <phoneticPr fontId="3"/>
  </si>
  <si>
    <t>住所</t>
    <rPh sb="0" eb="2">
      <t>ジュウショ</t>
    </rPh>
    <phoneticPr fontId="3"/>
  </si>
  <si>
    <t>支部名</t>
    <rPh sb="0" eb="3">
      <t>シブメイ</t>
    </rPh>
    <phoneticPr fontId="3"/>
  </si>
  <si>
    <t>送付先氏名</t>
    <rPh sb="0" eb="3">
      <t>ソウフサキ</t>
    </rPh>
    <rPh sb="3" eb="5">
      <t>シメイ</t>
    </rPh>
    <phoneticPr fontId="3"/>
  </si>
  <si>
    <t>電話番号</t>
    <rPh sb="0" eb="2">
      <t>デンワ</t>
    </rPh>
    <rPh sb="2" eb="4">
      <t>バンゴウ</t>
    </rPh>
    <phoneticPr fontId="3"/>
  </si>
  <si>
    <t>E-mail</t>
    <phoneticPr fontId="3"/>
  </si>
  <si>
    <t>免状送付先</t>
    <rPh sb="0" eb="2">
      <t>メンジョウ</t>
    </rPh>
    <rPh sb="2" eb="5">
      <t>ソウフサキ</t>
    </rPh>
    <phoneticPr fontId="3"/>
  </si>
  <si>
    <t>生年月日</t>
    <rPh sb="0" eb="2">
      <t>セイネン</t>
    </rPh>
    <rPh sb="2" eb="4">
      <t>ガッピ</t>
    </rPh>
    <phoneticPr fontId="4"/>
  </si>
  <si>
    <t>公認初段</t>
  </si>
  <si>
    <t>加盟団体長　各位</t>
    <rPh sb="0" eb="2">
      <t>カメイ</t>
    </rPh>
    <rPh sb="2" eb="4">
      <t>ダンタイ</t>
    </rPh>
    <rPh sb="4" eb="5">
      <t>チョウ</t>
    </rPh>
    <rPh sb="6" eb="8">
      <t>カクイ</t>
    </rPh>
    <phoneticPr fontId="4"/>
  </si>
  <si>
    <t>１７，０００円（登録料含む）</t>
    <rPh sb="6" eb="7">
      <t>エン</t>
    </rPh>
    <rPh sb="8" eb="11">
      <t>トウロクリョウ</t>
    </rPh>
    <rPh sb="11" eb="12">
      <t>フク</t>
    </rPh>
    <phoneticPr fontId="3"/>
  </si>
  <si>
    <t>１２，０００円</t>
    <rPh sb="6" eb="7">
      <t>エン</t>
    </rPh>
    <phoneticPr fontId="3"/>
  </si>
  <si>
    <t>２０，０００円（登録料含む）</t>
    <rPh sb="6" eb="7">
      <t>エン</t>
    </rPh>
    <rPh sb="8" eb="10">
      <t>トウロク</t>
    </rPh>
    <rPh sb="10" eb="11">
      <t>リョウ</t>
    </rPh>
    <rPh sb="11" eb="12">
      <t>フク</t>
    </rPh>
    <phoneticPr fontId="3"/>
  </si>
  <si>
    <t>　　　部活動の顧問または監督の推薦により申請することができる。</t>
    <rPh sb="3" eb="6">
      <t>ブカツドウ</t>
    </rPh>
    <rPh sb="7" eb="9">
      <t>コモン</t>
    </rPh>
    <rPh sb="12" eb="14">
      <t>カントク</t>
    </rPh>
    <rPh sb="15" eb="17">
      <t>スイセン</t>
    </rPh>
    <rPh sb="20" eb="22">
      <t>シンセイ</t>
    </rPh>
    <phoneticPr fontId="3"/>
  </si>
  <si>
    <t>　　２）中学校・高等学校及び大学の部活動部員は、公認1級取得（必須）者で1年間以上の活動実績のある者は、</t>
    <rPh sb="4" eb="7">
      <t>チュウガッコウ</t>
    </rPh>
    <rPh sb="8" eb="10">
      <t>コウトウ</t>
    </rPh>
    <rPh sb="10" eb="12">
      <t>ガッコウ</t>
    </rPh>
    <rPh sb="12" eb="13">
      <t>オヨ</t>
    </rPh>
    <rPh sb="14" eb="16">
      <t>ダイガク</t>
    </rPh>
    <rPh sb="17" eb="20">
      <t>ブカツドウ</t>
    </rPh>
    <rPh sb="20" eb="22">
      <t>ブイン</t>
    </rPh>
    <rPh sb="24" eb="26">
      <t>コウニン</t>
    </rPh>
    <rPh sb="27" eb="28">
      <t>キュウ</t>
    </rPh>
    <rPh sb="28" eb="30">
      <t>シュトク</t>
    </rPh>
    <rPh sb="31" eb="33">
      <t>ヒッス</t>
    </rPh>
    <rPh sb="34" eb="35">
      <t>モノ</t>
    </rPh>
    <rPh sb="37" eb="39">
      <t>ネンカン</t>
    </rPh>
    <rPh sb="39" eb="41">
      <t>イジョウ</t>
    </rPh>
    <rPh sb="42" eb="44">
      <t>カツドウ</t>
    </rPh>
    <rPh sb="44" eb="46">
      <t>ジッセキ</t>
    </rPh>
    <rPh sb="49" eb="50">
      <t>モノ</t>
    </rPh>
    <phoneticPr fontId="3"/>
  </si>
  <si>
    <t>　　３）公認初段</t>
    <rPh sb="4" eb="6">
      <t>コウニン</t>
    </rPh>
    <rPh sb="6" eb="8">
      <t>ショダン</t>
    </rPh>
    <phoneticPr fontId="3"/>
  </si>
  <si>
    <t>　　４）公認２段</t>
    <rPh sb="4" eb="6">
      <t>コウニン</t>
    </rPh>
    <rPh sb="7" eb="8">
      <t>ダン</t>
    </rPh>
    <phoneticPr fontId="3"/>
  </si>
  <si>
    <t>　　５）公認３段</t>
    <rPh sb="4" eb="6">
      <t>コウニン</t>
    </rPh>
    <rPh sb="7" eb="8">
      <t>ダン</t>
    </rPh>
    <phoneticPr fontId="3"/>
  </si>
  <si>
    <t>　　６）初段移行料</t>
    <rPh sb="4" eb="6">
      <t>ショダン</t>
    </rPh>
    <rPh sb="6" eb="8">
      <t>イコウ</t>
    </rPh>
    <rPh sb="8" eb="9">
      <t>リョウ</t>
    </rPh>
    <phoneticPr fontId="3"/>
  </si>
  <si>
    <t>　　７）２段移行料</t>
    <rPh sb="5" eb="6">
      <t>ダン</t>
    </rPh>
    <rPh sb="6" eb="8">
      <t>イコウ</t>
    </rPh>
    <rPh sb="8" eb="9">
      <t>リョウ</t>
    </rPh>
    <phoneticPr fontId="3"/>
  </si>
  <si>
    <t>　　８）公認１級取得</t>
    <rPh sb="4" eb="6">
      <t>コウニン</t>
    </rPh>
    <rPh sb="7" eb="8">
      <t>キュウ</t>
    </rPh>
    <rPh sb="8" eb="10">
      <t>シュトク</t>
    </rPh>
    <phoneticPr fontId="3"/>
  </si>
  <si>
    <r>
      <t>　　　　</t>
    </r>
    <r>
      <rPr>
        <u/>
        <sz val="11"/>
        <color theme="1"/>
        <rFont val="UD デジタル 教科書体 NK-R"/>
        <family val="1"/>
        <charset val="128"/>
      </rPr>
      <t>※今年度より紙媒体での申込みは受け付けいたしません。ＦＡＸまたは郵送での申込みはしないで下さい。</t>
    </r>
    <rPh sb="5" eb="8">
      <t>コンネンド</t>
    </rPh>
    <rPh sb="10" eb="11">
      <t>カミ</t>
    </rPh>
    <rPh sb="11" eb="13">
      <t>バイタイ</t>
    </rPh>
    <rPh sb="15" eb="17">
      <t>モウシコ</t>
    </rPh>
    <rPh sb="19" eb="20">
      <t>ウ</t>
    </rPh>
    <rPh sb="21" eb="22">
      <t>ツ</t>
    </rPh>
    <rPh sb="36" eb="38">
      <t>ユウソウ</t>
    </rPh>
    <rPh sb="40" eb="42">
      <t>モウシコ</t>
    </rPh>
    <rPh sb="48" eb="49">
      <t>クダ</t>
    </rPh>
    <phoneticPr fontId="3"/>
  </si>
  <si>
    <t>令和２年度　第２回 宮城県空手道連盟　公認級段位審査会　実施要項</t>
    <rPh sb="0" eb="2">
      <t>レイワ</t>
    </rPh>
    <rPh sb="3" eb="5">
      <t>ネンド</t>
    </rPh>
    <rPh sb="4" eb="5">
      <t>ド</t>
    </rPh>
    <rPh sb="6" eb="7">
      <t>ダイ</t>
    </rPh>
    <rPh sb="8" eb="9">
      <t>カイ</t>
    </rPh>
    <rPh sb="10" eb="13">
      <t>ミヤギケン</t>
    </rPh>
    <rPh sb="13" eb="16">
      <t>カラテドウ</t>
    </rPh>
    <rPh sb="16" eb="18">
      <t>レンメイ</t>
    </rPh>
    <rPh sb="19" eb="21">
      <t>コウニン</t>
    </rPh>
    <rPh sb="21" eb="22">
      <t>キュウ</t>
    </rPh>
    <rPh sb="22" eb="23">
      <t>ダン</t>
    </rPh>
    <rPh sb="23" eb="24">
      <t>イ</t>
    </rPh>
    <rPh sb="24" eb="27">
      <t>シンサカイ</t>
    </rPh>
    <rPh sb="28" eb="30">
      <t>ジッシ</t>
    </rPh>
    <rPh sb="30" eb="32">
      <t>ヨウコウ</t>
    </rPh>
    <phoneticPr fontId="4"/>
  </si>
  <si>
    <t>で実施いたします。</t>
    <rPh sb="1" eb="3">
      <t>ジッシ</t>
    </rPh>
    <phoneticPr fontId="3"/>
  </si>
  <si>
    <t>　標記につきまして、ご案内いたします。</t>
    <rPh sb="1" eb="3">
      <t>ヒョウキ</t>
    </rPh>
    <rPh sb="11" eb="13">
      <t>アンナイ</t>
    </rPh>
    <phoneticPr fontId="3"/>
  </si>
  <si>
    <t>　　　※通信欄に「公認級段審査○○支部」と「詳細に金額の内訳」を記入して下さい。</t>
    <rPh sb="4" eb="7">
      <t>ツウシンラン</t>
    </rPh>
    <rPh sb="9" eb="11">
      <t>コウニン</t>
    </rPh>
    <rPh sb="11" eb="13">
      <t>キュウダン</t>
    </rPh>
    <rPh sb="13" eb="15">
      <t>シンサ</t>
    </rPh>
    <rPh sb="17" eb="19">
      <t>シブ</t>
    </rPh>
    <rPh sb="22" eb="24">
      <t>ショウサイ</t>
    </rPh>
    <rPh sb="25" eb="27">
      <t>キンガク</t>
    </rPh>
    <rPh sb="28" eb="30">
      <t>ウチワケ</t>
    </rPh>
    <rPh sb="32" eb="34">
      <t>キニュウ</t>
    </rPh>
    <rPh sb="36" eb="37">
      <t>クダ</t>
    </rPh>
    <phoneticPr fontId="3"/>
  </si>
  <si>
    <t>　　２）宮城県空手道連盟に令和2年度の団体登録費が納入済みであること。</t>
    <rPh sb="4" eb="7">
      <t>ミヤギケン</t>
    </rPh>
    <rPh sb="7" eb="10">
      <t>カラテドウ</t>
    </rPh>
    <rPh sb="10" eb="12">
      <t>レンメイ</t>
    </rPh>
    <rPh sb="13" eb="15">
      <t>レイワ</t>
    </rPh>
    <rPh sb="16" eb="18">
      <t>ネンド</t>
    </rPh>
    <rPh sb="19" eb="21">
      <t>ダンタイ</t>
    </rPh>
    <rPh sb="21" eb="24">
      <t>トウロクヒ</t>
    </rPh>
    <rPh sb="25" eb="27">
      <t>ノウニュウ</t>
    </rPh>
    <rPh sb="27" eb="28">
      <t>ズ</t>
    </rPh>
    <phoneticPr fontId="3"/>
  </si>
  <si>
    <t>　　３）全日本空手道連盟に会員登録済みであること。</t>
    <rPh sb="4" eb="7">
      <t>ゼンニホン</t>
    </rPh>
    <rPh sb="7" eb="10">
      <t>カラテドウ</t>
    </rPh>
    <rPh sb="10" eb="12">
      <t>レンメイ</t>
    </rPh>
    <rPh sb="13" eb="15">
      <t>カイイン</t>
    </rPh>
    <rPh sb="15" eb="17">
      <t>トウロク</t>
    </rPh>
    <rPh sb="17" eb="18">
      <t>ズ</t>
    </rPh>
    <phoneticPr fontId="3"/>
  </si>
  <si>
    <t>　　４）級段審査会申込みシートを使用し申し込むこと。</t>
    <rPh sb="4" eb="6">
      <t>キュウダン</t>
    </rPh>
    <rPh sb="6" eb="9">
      <t>シンサカイ</t>
    </rPh>
    <rPh sb="9" eb="11">
      <t>モウシコ</t>
    </rPh>
    <rPh sb="16" eb="18">
      <t>シヨウ</t>
    </rPh>
    <rPh sb="19" eb="20">
      <t>モウ</t>
    </rPh>
    <rPh sb="21" eb="22">
      <t>コ</t>
    </rPh>
    <phoneticPr fontId="3"/>
  </si>
  <si>
    <t>　　令和3年2月26日（金）</t>
    <rPh sb="2" eb="4">
      <t>レイワ</t>
    </rPh>
    <rPh sb="5" eb="6">
      <t>ネン</t>
    </rPh>
    <rPh sb="7" eb="8">
      <t>ガツ</t>
    </rPh>
    <rPh sb="10" eb="11">
      <t>ニチ</t>
    </rPh>
    <rPh sb="12" eb="13">
      <t>キン</t>
    </rPh>
    <phoneticPr fontId="3"/>
  </si>
  <si>
    <t>作成日を入力、締め切り日は令和3年2月26日(金)</t>
    <rPh sb="0" eb="3">
      <t>サクセイビ</t>
    </rPh>
    <rPh sb="4" eb="6">
      <t>ニュウリョク</t>
    </rPh>
    <rPh sb="7" eb="8">
      <t>シ</t>
    </rPh>
    <rPh sb="9" eb="10">
      <t>キ</t>
    </rPh>
    <rPh sb="11" eb="12">
      <t>ビ</t>
    </rPh>
    <rPh sb="13" eb="15">
      <t>レイワ</t>
    </rPh>
    <rPh sb="16" eb="17">
      <t>ネン</t>
    </rPh>
    <rPh sb="18" eb="19">
      <t>ガツ</t>
    </rPh>
    <rPh sb="21" eb="22">
      <t>ニチ</t>
    </rPh>
    <rPh sb="23" eb="24">
      <t>キン</t>
    </rPh>
    <phoneticPr fontId="10"/>
  </si>
  <si>
    <t>令和2年2月26日(金)までに下記口座に振り込みいたします。</t>
    <rPh sb="0" eb="2">
      <t>レイワ</t>
    </rPh>
    <rPh sb="3" eb="4">
      <t>ネン</t>
    </rPh>
    <rPh sb="5" eb="6">
      <t>ガツ</t>
    </rPh>
    <rPh sb="8" eb="9">
      <t>ニチ</t>
    </rPh>
    <rPh sb="10" eb="11">
      <t>キン</t>
    </rPh>
    <rPh sb="15" eb="17">
      <t>カキ</t>
    </rPh>
    <rPh sb="17" eb="19">
      <t>コウザ</t>
    </rPh>
    <rPh sb="20" eb="21">
      <t>フ</t>
    </rPh>
    <rPh sb="22" eb="23">
      <t>コ</t>
    </rPh>
    <phoneticPr fontId="10"/>
  </si>
  <si>
    <t>　今年度、第2回目の公認級段位資格につきまして全空連からの公認段位審査に関して（通知）に基づき下記の要項</t>
    <rPh sb="1" eb="4">
      <t>コンネンド</t>
    </rPh>
    <rPh sb="5" eb="6">
      <t>ダイ</t>
    </rPh>
    <rPh sb="7" eb="8">
      <t>カイ</t>
    </rPh>
    <rPh sb="8" eb="9">
      <t>メ</t>
    </rPh>
    <rPh sb="10" eb="12">
      <t>コウニン</t>
    </rPh>
    <rPh sb="12" eb="13">
      <t>キュウ</t>
    </rPh>
    <rPh sb="13" eb="15">
      <t>ダンイ</t>
    </rPh>
    <rPh sb="15" eb="17">
      <t>シカク</t>
    </rPh>
    <rPh sb="23" eb="24">
      <t>ゼン</t>
    </rPh>
    <rPh sb="24" eb="25">
      <t>クウ</t>
    </rPh>
    <rPh sb="25" eb="26">
      <t>レン</t>
    </rPh>
    <rPh sb="29" eb="31">
      <t>コウニン</t>
    </rPh>
    <rPh sb="31" eb="33">
      <t>ダンイ</t>
    </rPh>
    <rPh sb="33" eb="35">
      <t>シンサ</t>
    </rPh>
    <rPh sb="36" eb="37">
      <t>カン</t>
    </rPh>
    <rPh sb="40" eb="42">
      <t>ツウチ</t>
    </rPh>
    <rPh sb="44" eb="45">
      <t>モト</t>
    </rPh>
    <rPh sb="47" eb="49">
      <t>カキ</t>
    </rPh>
    <rPh sb="50" eb="52">
      <t>ヨウコウ</t>
    </rPh>
    <phoneticPr fontId="3"/>
  </si>
  <si>
    <t>令和3年1月27日</t>
    <rPh sb="0" eb="2">
      <t>レイワ</t>
    </rPh>
    <rPh sb="3" eb="4">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</si>
</sst>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e\.m\.d;@"/>
  </numFmts>
  <fonts count="31" x14ac:knownFonts="1">
    <font>
      <sz val="11"/>
      <color theme="1"/>
      <name val="游ゴシック"/>
      <family val="2"/>
      <charset val="128"/>
      <scheme val="minor"/>
    </font>
    <font>
      <sz val="11"/>
      <color theme="1"/>
      <name val="游ゴシック"/>
      <family val="2"/>
      <charset val="128"/>
      <scheme val="minor"/>
    </font>
    <font>
      <sz val="26"/>
      <name val="HG丸ｺﾞｼｯｸM-PRO"/>
      <family val="3"/>
      <charset val="128"/>
    </font>
    <font>
      <sz val="6"/>
      <name val="游ゴシック"/>
      <family val="2"/>
      <charset val="128"/>
      <scheme val="minor"/>
    </font>
    <font>
      <sz val="6"/>
      <name val="ＭＳ Ｐゴシック"/>
      <family val="3"/>
      <charset val="128"/>
    </font>
    <font>
      <sz val="12"/>
      <name val="HG丸ｺﾞｼｯｸM-PRO"/>
      <family val="3"/>
      <charset val="128"/>
    </font>
    <font>
      <sz val="9"/>
      <name val="HG丸ｺﾞｼｯｸM-PRO"/>
      <family val="3"/>
      <charset val="128"/>
    </font>
    <font>
      <sz val="6"/>
      <name val="游ゴシック"/>
      <family val="3"/>
      <charset val="128"/>
      <scheme val="minor"/>
    </font>
    <font>
      <sz val="11"/>
      <color theme="1"/>
      <name val="HG丸ｺﾞｼｯｸM-PRO"/>
      <family val="3"/>
      <charset val="128"/>
    </font>
    <font>
      <b/>
      <sz val="18"/>
      <name val="HG丸ｺﾞｼｯｸM-PRO"/>
      <family val="3"/>
      <charset val="128"/>
    </font>
    <font>
      <sz val="6"/>
      <name val="游ゴシック"/>
      <family val="3"/>
      <charset val="128"/>
    </font>
    <font>
      <sz val="12"/>
      <color theme="1"/>
      <name val="HG丸ｺﾞｼｯｸM-PRO"/>
      <family val="3"/>
      <charset val="128"/>
    </font>
    <font>
      <sz val="11"/>
      <color indexed="8"/>
      <name val="游ゴシック"/>
      <family val="3"/>
      <charset val="128"/>
    </font>
    <font>
      <b/>
      <sz val="12"/>
      <name val="HG丸ｺﾞｼｯｸM-PRO"/>
      <family val="3"/>
      <charset val="128"/>
    </font>
    <font>
      <sz val="12"/>
      <color rgb="FFFF0000"/>
      <name val="HG丸ｺﾞｼｯｸM-PRO"/>
      <family val="3"/>
      <charset val="128"/>
    </font>
    <font>
      <sz val="22"/>
      <name val="HG丸ｺﾞｼｯｸM-PRO"/>
      <family val="3"/>
      <charset val="128"/>
    </font>
    <font>
      <sz val="16"/>
      <name val="HG丸ｺﾞｼｯｸM-PRO"/>
      <family val="3"/>
      <charset val="128"/>
    </font>
    <font>
      <sz val="11"/>
      <name val="HG丸ｺﾞｼｯｸM-PRO"/>
      <family val="3"/>
      <charset val="128"/>
    </font>
    <font>
      <sz val="12"/>
      <name val="ＭＳ Ｐ明朝"/>
      <family val="1"/>
      <charset val="128"/>
    </font>
    <font>
      <sz val="11"/>
      <name val="UD デジタル 教科書体 NK-R"/>
      <family val="1"/>
      <charset val="128"/>
    </font>
    <font>
      <sz val="11"/>
      <color theme="1"/>
      <name val="UD デジタル 教科書体 NK-R"/>
      <family val="1"/>
      <charset val="128"/>
    </font>
    <font>
      <sz val="14"/>
      <name val="UD デジタル 教科書体 NK-R"/>
      <family val="1"/>
      <charset val="128"/>
    </font>
    <font>
      <sz val="16"/>
      <color theme="1"/>
      <name val="UD デジタル 教科書体 NK-R"/>
      <family val="1"/>
      <charset val="128"/>
    </font>
    <font>
      <b/>
      <sz val="11"/>
      <color theme="1"/>
      <name val="HG丸ｺﾞｼｯｸM-PRO"/>
      <family val="3"/>
      <charset val="128"/>
    </font>
    <font>
      <sz val="12"/>
      <color indexed="81"/>
      <name val="HG丸ｺﾞｼｯｸM-PRO"/>
      <family val="3"/>
      <charset val="128"/>
    </font>
    <font>
      <sz val="10"/>
      <color theme="1"/>
      <name val="HG丸ｺﾞｼｯｸM-PRO"/>
      <family val="3"/>
      <charset val="128"/>
    </font>
    <font>
      <sz val="10"/>
      <color indexed="81"/>
      <name val="HG丸ｺﾞｼｯｸM-PRO"/>
      <family val="3"/>
      <charset val="128"/>
    </font>
    <font>
      <b/>
      <sz val="11"/>
      <color theme="0"/>
      <name val="HG丸ｺﾞｼｯｸM-PRO"/>
      <family val="3"/>
      <charset val="128"/>
    </font>
    <font>
      <b/>
      <sz val="12"/>
      <color theme="0"/>
      <name val="HG丸ｺﾞｼｯｸM-PRO"/>
      <family val="3"/>
      <charset val="128"/>
    </font>
    <font>
      <sz val="14"/>
      <color theme="1"/>
      <name val="UD デジタル 教科書体 NK-R"/>
      <family val="1"/>
      <charset val="128"/>
    </font>
    <font>
      <u/>
      <sz val="11"/>
      <color theme="1"/>
      <name val="UD デジタル 教科書体 NK-R"/>
      <family val="1"/>
      <charset val="128"/>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1"/>
        <bgColor indexed="64"/>
      </patternFill>
    </fill>
    <fill>
      <patternFill patternType="solid">
        <fgColor theme="4" tint="0.39997558519241921"/>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medium">
        <color indexed="64"/>
      </right>
      <top/>
      <bottom/>
      <diagonal/>
    </border>
    <border>
      <left style="medium">
        <color indexed="64"/>
      </left>
      <right/>
      <top/>
      <bottom/>
      <diagonal/>
    </border>
  </borders>
  <cellStyleXfs count="2">
    <xf numFmtId="0" fontId="0" fillId="0" borderId="0">
      <alignment vertical="center"/>
    </xf>
    <xf numFmtId="176" fontId="1" fillId="0" borderId="0" applyFont="0" applyFill="0" applyBorder="0" applyAlignment="0" applyProtection="0">
      <alignment vertical="center"/>
    </xf>
  </cellStyleXfs>
  <cellXfs count="215">
    <xf numFmtId="0" fontId="0" fillId="0" borderId="0" xfId="0">
      <alignment vertical="center"/>
    </xf>
    <xf numFmtId="0" fontId="6"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lignment vertical="center"/>
    </xf>
    <xf numFmtId="0" fontId="8" fillId="3" borderId="5" xfId="0" applyFont="1" applyFill="1" applyBorder="1" applyAlignment="1">
      <alignment horizontal="center" vertical="center"/>
    </xf>
    <xf numFmtId="0" fontId="8" fillId="3" borderId="5" xfId="0" applyFont="1" applyFill="1" applyBorder="1">
      <alignment vertical="center"/>
    </xf>
    <xf numFmtId="0" fontId="0" fillId="5" borderId="0" xfId="0" applyFill="1">
      <alignment vertical="center"/>
    </xf>
    <xf numFmtId="0" fontId="11" fillId="4" borderId="17"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22" xfId="0" applyFont="1" applyFill="1" applyBorder="1" applyAlignment="1">
      <alignment horizontal="center" vertical="center"/>
    </xf>
    <xf numFmtId="0" fontId="11" fillId="2" borderId="20" xfId="0" applyFont="1" applyFill="1" applyBorder="1" applyAlignment="1">
      <alignment horizontal="center" vertical="center"/>
    </xf>
    <xf numFmtId="0" fontId="8" fillId="2" borderId="0" xfId="0" applyFont="1" applyFill="1" applyAlignment="1">
      <alignment horizontal="right" vertical="center"/>
    </xf>
    <xf numFmtId="0" fontId="11" fillId="2" borderId="0" xfId="0" applyFont="1" applyFill="1" applyAlignment="1">
      <alignment vertical="center"/>
    </xf>
    <xf numFmtId="0" fontId="13" fillId="2" borderId="0" xfId="0" applyFont="1" applyFill="1" applyBorder="1" applyAlignment="1">
      <alignment vertical="center"/>
    </xf>
    <xf numFmtId="0" fontId="13" fillId="2" borderId="0" xfId="0" applyFont="1" applyFill="1" applyBorder="1" applyAlignment="1" applyProtection="1">
      <alignment vertical="center"/>
      <protection locked="0"/>
    </xf>
    <xf numFmtId="0" fontId="5" fillId="2" borderId="9" xfId="0" applyFont="1" applyFill="1" applyBorder="1" applyAlignment="1" applyProtection="1">
      <alignment horizontal="center" vertical="center"/>
      <protection locked="0"/>
    </xf>
    <xf numFmtId="0" fontId="11" fillId="2" borderId="10" xfId="0" applyFont="1" applyFill="1" applyBorder="1" applyAlignment="1">
      <alignment vertical="center"/>
    </xf>
    <xf numFmtId="0" fontId="13" fillId="2" borderId="12" xfId="0" applyFont="1" applyFill="1" applyBorder="1" applyAlignment="1" applyProtection="1">
      <alignment vertical="center"/>
      <protection locked="0"/>
    </xf>
    <xf numFmtId="0" fontId="11" fillId="2" borderId="0" xfId="0" applyFont="1" applyFill="1" applyBorder="1" applyAlignment="1">
      <alignment vertical="center"/>
    </xf>
    <xf numFmtId="0" fontId="13" fillId="2" borderId="14" xfId="0" applyFont="1" applyFill="1" applyBorder="1" applyAlignment="1" applyProtection="1">
      <alignment vertical="center"/>
      <protection locked="0"/>
    </xf>
    <xf numFmtId="0" fontId="11" fillId="2" borderId="15" xfId="0" applyFont="1" applyFill="1" applyBorder="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pplyProtection="1">
      <alignment horizontal="center" vertical="center"/>
      <protection locked="0"/>
    </xf>
    <xf numFmtId="0" fontId="5" fillId="2" borderId="0" xfId="0" applyFont="1" applyFill="1" applyAlignment="1">
      <alignment vertical="center"/>
    </xf>
    <xf numFmtId="0" fontId="11" fillId="2" borderId="0" xfId="0" applyFont="1" applyFill="1" applyAlignment="1">
      <alignment vertical="center"/>
    </xf>
    <xf numFmtId="0" fontId="11" fillId="2" borderId="15" xfId="0" applyFont="1" applyFill="1" applyBorder="1" applyAlignment="1">
      <alignment horizontal="center" vertical="center"/>
    </xf>
    <xf numFmtId="0" fontId="11" fillId="2" borderId="0" xfId="0" applyFont="1" applyFill="1" applyBorder="1" applyAlignment="1">
      <alignment horizontal="center" vertical="center" shrinkToFit="1"/>
    </xf>
    <xf numFmtId="0" fontId="11" fillId="2" borderId="0" xfId="0" applyFont="1" applyFill="1" applyAlignment="1">
      <alignment horizontal="center" vertical="center"/>
    </xf>
    <xf numFmtId="0" fontId="11" fillId="2"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0" xfId="0" applyFont="1" applyFill="1" applyAlignment="1">
      <alignment horizontal="left" vertical="center"/>
    </xf>
    <xf numFmtId="176" fontId="11" fillId="2" borderId="15" xfId="1" applyFont="1" applyFill="1" applyBorder="1" applyAlignment="1">
      <alignment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176" fontId="11" fillId="2" borderId="21" xfId="1" applyFont="1" applyFill="1" applyBorder="1" applyAlignment="1">
      <alignment vertical="center"/>
    </xf>
    <xf numFmtId="0" fontId="14" fillId="2" borderId="0" xfId="0" quotePrefix="1"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horizontal="right" vertical="center"/>
    </xf>
    <xf numFmtId="0" fontId="5" fillId="2" borderId="14" xfId="0" applyFont="1" applyFill="1" applyBorder="1" applyAlignment="1">
      <alignment horizontal="right" vertical="center"/>
    </xf>
    <xf numFmtId="0" fontId="5" fillId="2" borderId="15" xfId="0" applyFont="1" applyFill="1" applyBorder="1" applyAlignment="1">
      <alignment vertical="center"/>
    </xf>
    <xf numFmtId="0" fontId="11" fillId="2" borderId="23"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0" xfId="0" applyFont="1" applyFill="1" applyAlignment="1">
      <alignment vertical="center"/>
    </xf>
    <xf numFmtId="0" fontId="0" fillId="2" borderId="0" xfId="0" applyFill="1">
      <alignment vertical="center"/>
    </xf>
    <xf numFmtId="0" fontId="0" fillId="3" borderId="0" xfId="0" applyFill="1">
      <alignment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17" fillId="2" borderId="0" xfId="0" applyFont="1" applyFill="1" applyAlignment="1">
      <alignment horizontal="center" vertical="center"/>
    </xf>
    <xf numFmtId="0" fontId="16" fillId="2" borderId="0" xfId="0" applyFont="1" applyFill="1" applyAlignment="1">
      <alignment horizontal="center"/>
    </xf>
    <xf numFmtId="0" fontId="8" fillId="2" borderId="0" xfId="0" applyFont="1" applyFill="1">
      <alignment vertical="center"/>
    </xf>
    <xf numFmtId="0" fontId="17" fillId="2" borderId="0" xfId="0" applyFont="1" applyFill="1" applyAlignment="1">
      <alignment vertical="center"/>
    </xf>
    <xf numFmtId="0" fontId="17" fillId="2" borderId="0" xfId="0" applyFont="1" applyFill="1" applyBorder="1" applyAlignment="1">
      <alignment vertical="center" wrapText="1"/>
    </xf>
    <xf numFmtId="0" fontId="5" fillId="2" borderId="0" xfId="0" applyFont="1" applyFill="1" applyBorder="1" applyAlignment="1">
      <alignment horizontal="center" vertical="center"/>
    </xf>
    <xf numFmtId="0" fontId="11" fillId="2" borderId="0" xfId="0" applyFont="1" applyFill="1">
      <alignment vertical="center"/>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25" xfId="0" applyFont="1" applyFill="1" applyBorder="1" applyAlignment="1">
      <alignment horizontal="distributed" vertical="center" indent="3"/>
    </xf>
    <xf numFmtId="0" fontId="8" fillId="5" borderId="0" xfId="0" applyFont="1" applyFill="1">
      <alignment vertical="center"/>
    </xf>
    <xf numFmtId="0" fontId="18" fillId="5" borderId="0" xfId="0" applyFont="1" applyFill="1" applyBorder="1" applyAlignment="1">
      <alignment vertical="center"/>
    </xf>
    <xf numFmtId="0" fontId="18" fillId="5" borderId="0" xfId="0" applyFont="1" applyFill="1" applyBorder="1" applyAlignment="1">
      <alignment horizontal="distributed" vertical="center" indent="2"/>
    </xf>
    <xf numFmtId="0" fontId="18" fillId="2" borderId="0" xfId="0" applyFont="1" applyFill="1" applyBorder="1" applyAlignment="1">
      <alignment vertical="center"/>
    </xf>
    <xf numFmtId="0" fontId="5" fillId="2" borderId="0" xfId="0" applyFont="1" applyFill="1" applyBorder="1" applyAlignment="1">
      <alignment vertical="center" wrapText="1"/>
    </xf>
    <xf numFmtId="0" fontId="19" fillId="0" borderId="0" xfId="0" applyFont="1" applyAlignment="1">
      <alignment vertical="center"/>
    </xf>
    <xf numFmtId="0" fontId="20" fillId="0" borderId="0" xfId="0" applyFont="1">
      <alignment vertical="center"/>
    </xf>
    <xf numFmtId="0" fontId="20" fillId="0" borderId="0" xfId="0" applyFont="1" applyAlignment="1">
      <alignment horizontal="right" vertical="center"/>
    </xf>
    <xf numFmtId="0" fontId="23" fillId="5" borderId="0" xfId="0" applyFont="1" applyFill="1">
      <alignment vertical="center"/>
    </xf>
    <xf numFmtId="0" fontId="5" fillId="2" borderId="13" xfId="0" applyFont="1" applyFill="1" applyBorder="1" applyAlignment="1">
      <alignment vertical="center"/>
    </xf>
    <xf numFmtId="0" fontId="5" fillId="2" borderId="16" xfId="0" applyFont="1" applyFill="1" applyBorder="1" applyAlignment="1">
      <alignment vertical="center"/>
    </xf>
    <xf numFmtId="0" fontId="11" fillId="2" borderId="0" xfId="0" applyFont="1" applyFill="1" applyAlignment="1">
      <alignment vertical="center"/>
    </xf>
    <xf numFmtId="0" fontId="8" fillId="2" borderId="0" xfId="0" applyFont="1" applyFill="1" applyBorder="1" applyAlignment="1">
      <alignment horizontal="center" vertical="center"/>
    </xf>
    <xf numFmtId="0" fontId="23" fillId="5" borderId="0" xfId="0" applyFont="1" applyFill="1" applyAlignment="1">
      <alignment vertical="top" wrapText="1"/>
    </xf>
    <xf numFmtId="0" fontId="23" fillId="5" borderId="0" xfId="0" applyFont="1" applyFill="1" applyAlignment="1">
      <alignment vertical="top"/>
    </xf>
    <xf numFmtId="0" fontId="2" fillId="2" borderId="0" xfId="0" applyFont="1" applyFill="1" applyAlignment="1">
      <alignment vertical="center"/>
    </xf>
    <xf numFmtId="0" fontId="23" fillId="5" borderId="0" xfId="0" applyFont="1" applyFill="1" applyAlignment="1">
      <alignment vertical="top" wrapText="1"/>
    </xf>
    <xf numFmtId="0" fontId="23" fillId="5" borderId="0" xfId="0" applyFont="1" applyFill="1" applyAlignment="1">
      <alignment vertical="top"/>
    </xf>
    <xf numFmtId="0" fontId="8" fillId="3" borderId="1" xfId="0" applyFont="1" applyFill="1" applyBorder="1" applyAlignment="1">
      <alignment horizontal="center" vertical="center"/>
    </xf>
    <xf numFmtId="0" fontId="8" fillId="3" borderId="5" xfId="0" applyFont="1" applyFill="1" applyBorder="1" applyAlignment="1">
      <alignment horizontal="center" vertical="center"/>
    </xf>
    <xf numFmtId="0" fontId="8" fillId="7" borderId="25" xfId="0" applyFont="1" applyFill="1" applyBorder="1" applyAlignment="1">
      <alignment horizontal="center" vertical="center"/>
    </xf>
    <xf numFmtId="0" fontId="9" fillId="2" borderId="0" xfId="0" applyFont="1" applyFill="1" applyBorder="1" applyAlignme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23" fillId="7" borderId="25" xfId="0" applyFont="1" applyFill="1" applyBorder="1" applyAlignment="1">
      <alignment horizontal="center" vertical="center"/>
    </xf>
    <xf numFmtId="0" fontId="17" fillId="7" borderId="25" xfId="0" applyFont="1" applyFill="1" applyBorder="1" applyAlignment="1">
      <alignment horizontal="center" vertical="center"/>
    </xf>
    <xf numFmtId="0" fontId="5" fillId="5" borderId="0" xfId="0" applyFont="1" applyFill="1" applyBorder="1" applyAlignment="1">
      <alignment vertical="center"/>
    </xf>
    <xf numFmtId="58" fontId="19" fillId="0" borderId="0" xfId="0" quotePrefix="1" applyNumberFormat="1" applyFont="1" applyAlignment="1">
      <alignment horizontal="center" vertical="center"/>
    </xf>
    <xf numFmtId="0" fontId="21" fillId="0" borderId="0" xfId="0" applyFont="1" applyAlignment="1">
      <alignment horizontal="center" vertical="center"/>
    </xf>
    <xf numFmtId="0" fontId="29" fillId="0" borderId="0" xfId="0" applyFont="1" applyAlignment="1">
      <alignment horizontal="center" vertical="center"/>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0" fontId="22" fillId="0" borderId="32" xfId="0" applyFont="1" applyBorder="1" applyAlignment="1">
      <alignment vertical="center" wrapText="1"/>
    </xf>
    <xf numFmtId="0" fontId="22" fillId="0" borderId="0" xfId="0" applyFont="1" applyBorder="1" applyAlignment="1">
      <alignment vertical="center" wrapText="1"/>
    </xf>
    <xf numFmtId="0" fontId="22" fillId="0" borderId="33" xfId="0" applyFont="1" applyBorder="1" applyAlignment="1">
      <alignment vertical="center"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11" fillId="2" borderId="0"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9" fillId="2" borderId="0" xfId="0" applyFont="1" applyFill="1" applyBorder="1" applyAlignment="1">
      <alignment horizontal="center" vertical="center"/>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1" fillId="2" borderId="23"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0" xfId="0" applyFont="1" applyFill="1" applyAlignment="1">
      <alignment horizontal="right" vertical="center"/>
    </xf>
    <xf numFmtId="0" fontId="11" fillId="2" borderId="18"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22" xfId="0" applyFont="1" applyFill="1" applyBorder="1" applyAlignment="1">
      <alignment horizontal="left" vertical="center"/>
    </xf>
    <xf numFmtId="0" fontId="11" fillId="4" borderId="0" xfId="0" applyFont="1" applyFill="1" applyBorder="1" applyAlignment="1" applyProtection="1">
      <alignment horizontal="left" vertical="center" shrinkToFit="1"/>
      <protection locked="0"/>
    </xf>
    <xf numFmtId="0" fontId="11" fillId="4" borderId="13" xfId="0" applyFont="1" applyFill="1" applyBorder="1" applyAlignment="1" applyProtection="1">
      <alignment horizontal="left" vertical="center" shrinkToFit="1"/>
      <protection locked="0"/>
    </xf>
    <xf numFmtId="0" fontId="8" fillId="2" borderId="10" xfId="0" applyFont="1" applyFill="1" applyBorder="1" applyAlignment="1">
      <alignment horizontal="center" vertical="center"/>
    </xf>
    <xf numFmtId="0" fontId="28" fillId="6" borderId="2"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11" fillId="4" borderId="0" xfId="0" applyFont="1" applyFill="1" applyBorder="1" applyAlignment="1" applyProtection="1">
      <alignment vertical="center" shrinkToFit="1"/>
      <protection locked="0"/>
    </xf>
    <xf numFmtId="0" fontId="11" fillId="4" borderId="13" xfId="0" applyFont="1" applyFill="1" applyBorder="1" applyAlignment="1" applyProtection="1">
      <alignment vertical="center" shrinkToFit="1"/>
      <protection locked="0"/>
    </xf>
    <xf numFmtId="0" fontId="11" fillId="2" borderId="0" xfId="0" applyFont="1" applyFill="1" applyAlignment="1">
      <alignment vertical="center"/>
    </xf>
    <xf numFmtId="177" fontId="11" fillId="2" borderId="15" xfId="0" applyNumberFormat="1" applyFont="1" applyFill="1" applyBorder="1" applyAlignment="1" applyProtection="1">
      <alignment horizontal="center" vertical="center" shrinkToFit="1"/>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25" fillId="2" borderId="10" xfId="0" applyFont="1" applyFill="1" applyBorder="1" applyAlignment="1">
      <alignment horizontal="center" vertical="center" shrinkToFit="1"/>
    </xf>
    <xf numFmtId="0" fontId="0" fillId="4" borderId="15" xfId="0" applyFill="1" applyBorder="1">
      <alignment vertical="center"/>
    </xf>
    <xf numFmtId="0" fontId="0" fillId="4" borderId="16" xfId="0" applyFill="1" applyBorder="1">
      <alignment vertical="center"/>
    </xf>
    <xf numFmtId="177" fontId="11" fillId="4" borderId="15" xfId="0" applyNumberFormat="1"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shrinkToFit="1"/>
      <protection locked="0"/>
    </xf>
    <xf numFmtId="0" fontId="2" fillId="2" borderId="0" xfId="0" applyFont="1" applyFill="1" applyAlignment="1">
      <alignment horizontal="center" vertical="center"/>
    </xf>
    <xf numFmtId="177" fontId="8" fillId="3" borderId="1" xfId="0" applyNumberFormat="1" applyFont="1" applyFill="1" applyBorder="1" applyAlignment="1">
      <alignment horizontal="center" vertical="center"/>
    </xf>
    <xf numFmtId="177" fontId="8" fillId="3" borderId="5"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3"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5" xfId="0"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5" xfId="0" applyNumberFormat="1" applyFont="1" applyFill="1" applyBorder="1" applyAlignment="1">
      <alignment horizontal="center" vertical="center"/>
    </xf>
    <xf numFmtId="177" fontId="8" fillId="3" borderId="3" xfId="0" applyNumberFormat="1" applyFont="1" applyFill="1" applyBorder="1" applyAlignment="1">
      <alignment horizontal="center" vertical="center"/>
    </xf>
    <xf numFmtId="177" fontId="8" fillId="3" borderId="4" xfId="0" applyNumberFormat="1" applyFont="1" applyFill="1" applyBorder="1" applyAlignment="1">
      <alignment horizontal="center" vertical="center"/>
    </xf>
    <xf numFmtId="177" fontId="8" fillId="3" borderId="7" xfId="0" applyNumberFormat="1" applyFont="1" applyFill="1" applyBorder="1" applyAlignment="1">
      <alignment horizontal="center" vertical="center"/>
    </xf>
    <xf numFmtId="177" fontId="8" fillId="3" borderId="8" xfId="0" applyNumberFormat="1" applyFont="1" applyFill="1" applyBorder="1" applyAlignment="1">
      <alignment horizontal="center" vertical="center"/>
    </xf>
    <xf numFmtId="0" fontId="27" fillId="6" borderId="26" xfId="0" applyFont="1" applyFill="1" applyBorder="1" applyAlignment="1">
      <alignment horizontal="center" vertical="center"/>
    </xf>
    <xf numFmtId="0" fontId="27" fillId="6" borderId="27" xfId="0" applyFont="1" applyFill="1" applyBorder="1" applyAlignment="1">
      <alignment horizontal="center" vertical="center"/>
    </xf>
    <xf numFmtId="0" fontId="27" fillId="6" borderId="2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6" fillId="2" borderId="6" xfId="0" applyFont="1" applyFill="1" applyBorder="1" applyAlignment="1">
      <alignment horizontal="center"/>
    </xf>
    <xf numFmtId="0" fontId="17" fillId="2" borderId="6" xfId="0" applyFont="1" applyFill="1" applyBorder="1" applyAlignment="1">
      <alignment horizontal="center" vertical="center" wrapText="1"/>
    </xf>
    <xf numFmtId="0" fontId="15" fillId="2" borderId="0" xfId="0" applyFont="1" applyFill="1" applyAlignment="1">
      <alignment horizontal="center"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5" fillId="2" borderId="26" xfId="0" applyNumberFormat="1" applyFont="1" applyFill="1" applyBorder="1" applyAlignment="1">
      <alignment horizontal="center" vertical="center"/>
    </xf>
    <xf numFmtId="0" fontId="5" fillId="2" borderId="27"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177" fontId="5" fillId="2" borderId="26" xfId="0" applyNumberFormat="1" applyFont="1" applyFill="1" applyBorder="1" applyAlignment="1">
      <alignment horizontal="center" vertical="center"/>
    </xf>
    <xf numFmtId="177" fontId="5" fillId="2" borderId="27" xfId="0" applyNumberFormat="1" applyFont="1" applyFill="1" applyBorder="1" applyAlignment="1">
      <alignment horizontal="center" vertical="center"/>
    </xf>
    <xf numFmtId="177" fontId="5" fillId="2" borderId="28" xfId="0" applyNumberFormat="1" applyFont="1" applyFill="1" applyBorder="1" applyAlignment="1">
      <alignment horizontal="center"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5" fillId="2" borderId="1" xfId="0" applyFont="1" applyFill="1" applyBorder="1" applyAlignment="1">
      <alignment horizontal="distributed" vertical="center" indent="3"/>
    </xf>
    <xf numFmtId="0" fontId="5" fillId="2" borderId="5" xfId="0" applyFont="1" applyFill="1" applyBorder="1" applyAlignment="1">
      <alignment horizontal="distributed" vertical="center" indent="3"/>
    </xf>
    <xf numFmtId="177" fontId="11" fillId="2" borderId="26" xfId="0" applyNumberFormat="1" applyFont="1" applyFill="1" applyBorder="1" applyAlignment="1">
      <alignment horizontal="center" vertical="center"/>
    </xf>
    <xf numFmtId="177" fontId="11" fillId="2" borderId="27" xfId="0" applyNumberFormat="1" applyFont="1" applyFill="1" applyBorder="1" applyAlignment="1">
      <alignment horizontal="center" vertical="center"/>
    </xf>
    <xf numFmtId="177" fontId="11" fillId="2" borderId="28"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177" fontId="8" fillId="3" borderId="1" xfId="0" applyNumberFormat="1" applyFont="1" applyFill="1" applyBorder="1" applyAlignment="1" applyProtection="1">
      <alignment horizontal="center" vertical="center"/>
    </xf>
    <xf numFmtId="177" fontId="8" fillId="3" borderId="5" xfId="0" applyNumberFormat="1" applyFont="1" applyFill="1" applyBorder="1" applyAlignment="1" applyProtection="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647700</xdr:colOff>
      <xdr:row>12</xdr:row>
      <xdr:rowOff>19050</xdr:rowOff>
    </xdr:from>
    <xdr:to>
      <xdr:col>13</xdr:col>
      <xdr:colOff>638175</xdr:colOff>
      <xdr:row>13</xdr:row>
      <xdr:rowOff>152400</xdr:rowOff>
    </xdr:to>
    <xdr:sp macro="[0]!連続印刷級" textlink="">
      <xdr:nvSpPr>
        <xdr:cNvPr id="2" name="角丸四角形 1">
          <a:extLst>
            <a:ext uri="{FF2B5EF4-FFF2-40B4-BE49-F238E27FC236}">
              <a16:creationId xmlns:a16="http://schemas.microsoft.com/office/drawing/2014/main" id="{00000000-0008-0000-0300-000002000000}"/>
            </a:ext>
          </a:extLst>
        </xdr:cNvPr>
        <xdr:cNvSpPr/>
      </xdr:nvSpPr>
      <xdr:spPr>
        <a:xfrm>
          <a:off x="6743700" y="4762500"/>
          <a:ext cx="2047875" cy="571500"/>
        </a:xfrm>
        <a:prstGeom prst="round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印刷開始</a:t>
          </a:r>
        </a:p>
      </xdr:txBody>
    </xdr:sp>
    <xdr:clientData/>
  </xdr:twoCellAnchor>
  <xdr:twoCellAnchor>
    <xdr:from>
      <xdr:col>10</xdr:col>
      <xdr:colOff>638175</xdr:colOff>
      <xdr:row>7</xdr:row>
      <xdr:rowOff>247650</xdr:rowOff>
    </xdr:from>
    <xdr:to>
      <xdr:col>13</xdr:col>
      <xdr:colOff>628650</xdr:colOff>
      <xdr:row>8</xdr:row>
      <xdr:rowOff>361950</xdr:rowOff>
    </xdr:to>
    <xdr:sp macro="[0]!連続印刷プレビュー級" textlink="">
      <xdr:nvSpPr>
        <xdr:cNvPr id="3" name="角丸四角形 2">
          <a:extLst>
            <a:ext uri="{FF2B5EF4-FFF2-40B4-BE49-F238E27FC236}">
              <a16:creationId xmlns:a16="http://schemas.microsoft.com/office/drawing/2014/main" id="{00000000-0008-0000-0300-000003000000}"/>
            </a:ext>
          </a:extLst>
        </xdr:cNvPr>
        <xdr:cNvSpPr/>
      </xdr:nvSpPr>
      <xdr:spPr>
        <a:xfrm>
          <a:off x="6734175" y="2724150"/>
          <a:ext cx="2047875" cy="552450"/>
        </a:xfrm>
        <a:prstGeom prst="round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印刷プレビュー</a:t>
          </a:r>
        </a:p>
      </xdr:txBody>
    </xdr:sp>
    <xdr:clientData/>
  </xdr:twoCellAnchor>
  <xdr:twoCellAnchor>
    <xdr:from>
      <xdr:col>13</xdr:col>
      <xdr:colOff>631404</xdr:colOff>
      <xdr:row>7</xdr:row>
      <xdr:rowOff>335803</xdr:rowOff>
    </xdr:from>
    <xdr:to>
      <xdr:col>18</xdr:col>
      <xdr:colOff>582385</xdr:colOff>
      <xdr:row>10</xdr:row>
      <xdr:rowOff>135730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8784804" y="2888503"/>
          <a:ext cx="3379981" cy="1114377"/>
          <a:chOff x="8797073" y="2886566"/>
          <a:chExt cx="3373524" cy="1117283"/>
        </a:xfrm>
      </xdr:grpSpPr>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891524" y="2886566"/>
            <a:ext cx="3279073" cy="1117283"/>
          </a:xfrm>
          <a:prstGeom prst="rect">
            <a:avLst/>
          </a:prstGeom>
          <a:solidFill>
            <a:schemeClr val="accent4">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latin typeface="HG丸ｺﾞｼｯｸM-PRO" panose="020F0600000000000000" pitchFamily="50" charset="-128"/>
                <a:ea typeface="HG丸ｺﾞｼｯｸM-PRO" panose="020F0600000000000000" pitchFamily="50" charset="-128"/>
              </a:rPr>
              <a:t>印刷プレビュー画面の左上「</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印刷プレビューを閉じる」か右上の「</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」をクリックしていくと連続してデータを確認できます。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下の印刷開始をクリックすると人数分印刷が開始されます。</a:t>
            </a:r>
          </a:p>
        </xdr:txBody>
      </xdr:sp>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H="1" flipV="1">
            <a:off x="8797073" y="2893792"/>
            <a:ext cx="95080" cy="79945"/>
          </a:xfrm>
          <a:prstGeom prst="straightConnector1">
            <a:avLst/>
          </a:prstGeom>
          <a:solidFill>
            <a:srgbClr val="FFFFCC"/>
          </a:solidFill>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647700</xdr:colOff>
      <xdr:row>12</xdr:row>
      <xdr:rowOff>0</xdr:rowOff>
    </xdr:from>
    <xdr:to>
      <xdr:col>13</xdr:col>
      <xdr:colOff>638175</xdr:colOff>
      <xdr:row>13</xdr:row>
      <xdr:rowOff>123825</xdr:rowOff>
    </xdr:to>
    <xdr:sp macro="[0]!連続印刷段" textlink="">
      <xdr:nvSpPr>
        <xdr:cNvPr id="2" name="角丸四角形 1">
          <a:extLst>
            <a:ext uri="{FF2B5EF4-FFF2-40B4-BE49-F238E27FC236}">
              <a16:creationId xmlns:a16="http://schemas.microsoft.com/office/drawing/2014/main" id="{00000000-0008-0000-0500-000002000000}"/>
            </a:ext>
          </a:extLst>
        </xdr:cNvPr>
        <xdr:cNvSpPr/>
      </xdr:nvSpPr>
      <xdr:spPr>
        <a:xfrm>
          <a:off x="6743700" y="4743450"/>
          <a:ext cx="2047875" cy="561975"/>
        </a:xfrm>
        <a:prstGeom prst="round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印刷開始</a:t>
          </a:r>
        </a:p>
      </xdr:txBody>
    </xdr:sp>
    <xdr:clientData/>
  </xdr:twoCellAnchor>
  <xdr:twoCellAnchor>
    <xdr:from>
      <xdr:col>10</xdr:col>
      <xdr:colOff>638175</xdr:colOff>
      <xdr:row>7</xdr:row>
      <xdr:rowOff>247650</xdr:rowOff>
    </xdr:from>
    <xdr:to>
      <xdr:col>13</xdr:col>
      <xdr:colOff>628650</xdr:colOff>
      <xdr:row>8</xdr:row>
      <xdr:rowOff>361950</xdr:rowOff>
    </xdr:to>
    <xdr:sp macro="[0]!連続印刷プレビュー段" textlink="">
      <xdr:nvSpPr>
        <xdr:cNvPr id="3" name="角丸四角形 2">
          <a:extLst>
            <a:ext uri="{FF2B5EF4-FFF2-40B4-BE49-F238E27FC236}">
              <a16:creationId xmlns:a16="http://schemas.microsoft.com/office/drawing/2014/main" id="{00000000-0008-0000-0500-000003000000}"/>
            </a:ext>
          </a:extLst>
        </xdr:cNvPr>
        <xdr:cNvSpPr/>
      </xdr:nvSpPr>
      <xdr:spPr>
        <a:xfrm>
          <a:off x="6734175" y="2724150"/>
          <a:ext cx="2047875" cy="552450"/>
        </a:xfrm>
        <a:prstGeom prst="roundRect">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印刷プレビュー</a:t>
          </a:r>
        </a:p>
      </xdr:txBody>
    </xdr:sp>
    <xdr:clientData/>
  </xdr:twoCellAnchor>
  <xdr:twoCellAnchor>
    <xdr:from>
      <xdr:col>13</xdr:col>
      <xdr:colOff>632108</xdr:colOff>
      <xdr:row>7</xdr:row>
      <xdr:rowOff>339470</xdr:rowOff>
    </xdr:from>
    <xdr:to>
      <xdr:col>18</xdr:col>
      <xdr:colOff>578364</xdr:colOff>
      <xdr:row>10</xdr:row>
      <xdr:rowOff>143169</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8785508" y="2892170"/>
          <a:ext cx="3375256" cy="1118149"/>
          <a:chOff x="8797073" y="2886566"/>
          <a:chExt cx="3373524" cy="1117283"/>
        </a:xfrm>
      </xdr:grpSpPr>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8891524" y="2886566"/>
            <a:ext cx="3279073" cy="1117283"/>
          </a:xfrm>
          <a:prstGeom prst="rect">
            <a:avLst/>
          </a:prstGeom>
          <a:solidFill>
            <a:schemeClr val="accent4">
              <a:lumMod val="40000"/>
              <a:lumOff val="60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latin typeface="HG丸ｺﾞｼｯｸM-PRO" panose="020F0600000000000000" pitchFamily="50" charset="-128"/>
                <a:ea typeface="HG丸ｺﾞｼｯｸM-PRO" panose="020F0600000000000000" pitchFamily="50" charset="-128"/>
              </a:rPr>
              <a:t>印刷プレビュー画面の左上「</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印刷プレビューを閉じる」か右上の「</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」をクリックしていくと連続してデータを確認できます。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下の印刷開始をクリックすると人数分印刷が開始されます。</a:t>
            </a:r>
          </a:p>
        </xdr:txBody>
      </xdr:sp>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8797073" y="2893792"/>
            <a:ext cx="95080" cy="79945"/>
          </a:xfrm>
          <a:prstGeom prst="straightConnector1">
            <a:avLst/>
          </a:prstGeom>
          <a:solidFill>
            <a:srgbClr val="FFFFCC"/>
          </a:solidFill>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sheetPr>
  <dimension ref="A1:I94"/>
  <sheetViews>
    <sheetView tabSelected="1" zoomScale="145" zoomScaleNormal="145" workbookViewId="0">
      <selection activeCell="H1" sqref="H1:I1"/>
    </sheetView>
  </sheetViews>
  <sheetFormatPr defaultRowHeight="13.5" x14ac:dyDescent="0.4"/>
  <cols>
    <col min="1" max="1" width="18.125" style="74" customWidth="1"/>
    <col min="2" max="16384" width="9" style="74"/>
  </cols>
  <sheetData>
    <row r="1" spans="1:9" x14ac:dyDescent="0.4">
      <c r="H1" s="96" t="s">
        <v>223</v>
      </c>
      <c r="I1" s="96"/>
    </row>
    <row r="2" spans="1:9" x14ac:dyDescent="0.4">
      <c r="A2" s="73" t="s">
        <v>88</v>
      </c>
    </row>
    <row r="3" spans="1:9" x14ac:dyDescent="0.4">
      <c r="A3" s="73" t="s">
        <v>199</v>
      </c>
    </row>
    <row r="4" spans="1:9" x14ac:dyDescent="0.4">
      <c r="H4" s="109" t="s">
        <v>88</v>
      </c>
      <c r="I4" s="109"/>
    </row>
    <row r="5" spans="1:9" x14ac:dyDescent="0.4">
      <c r="H5" s="109" t="s">
        <v>116</v>
      </c>
      <c r="I5" s="109"/>
    </row>
    <row r="6" spans="1:9" x14ac:dyDescent="0.4">
      <c r="H6" s="109" t="s">
        <v>115</v>
      </c>
      <c r="I6" s="109"/>
    </row>
    <row r="7" spans="1:9" ht="15" x14ac:dyDescent="0.4">
      <c r="D7" s="108"/>
      <c r="E7" s="108"/>
      <c r="H7" s="91"/>
      <c r="I7" s="91"/>
    </row>
    <row r="8" spans="1:9" ht="16.5" x14ac:dyDescent="0.4">
      <c r="A8" s="97" t="s">
        <v>212</v>
      </c>
      <c r="B8" s="97"/>
      <c r="C8" s="97"/>
      <c r="D8" s="97"/>
      <c r="E8" s="97"/>
      <c r="F8" s="97"/>
      <c r="G8" s="97"/>
      <c r="H8" s="97"/>
      <c r="I8" s="97"/>
    </row>
    <row r="9" spans="1:9" ht="15" x14ac:dyDescent="0.4">
      <c r="B9" s="73"/>
      <c r="C9" s="73"/>
      <c r="D9" s="73"/>
      <c r="E9" s="73"/>
      <c r="F9" s="73"/>
    </row>
    <row r="10" spans="1:9" x14ac:dyDescent="0.4">
      <c r="A10" s="73" t="s">
        <v>214</v>
      </c>
    </row>
    <row r="11" spans="1:9" x14ac:dyDescent="0.4">
      <c r="A11" s="74" t="s">
        <v>222</v>
      </c>
    </row>
    <row r="12" spans="1:9" x14ac:dyDescent="0.4">
      <c r="A12" s="74" t="s">
        <v>213</v>
      </c>
    </row>
    <row r="13" spans="1:9" x14ac:dyDescent="0.4">
      <c r="A13" s="74" t="s">
        <v>129</v>
      </c>
    </row>
    <row r="15" spans="1:9" x14ac:dyDescent="0.4">
      <c r="A15" s="108" t="s">
        <v>117</v>
      </c>
      <c r="B15" s="108"/>
      <c r="C15" s="108"/>
      <c r="D15" s="108"/>
      <c r="E15" s="108"/>
      <c r="F15" s="108"/>
      <c r="G15" s="108"/>
      <c r="H15" s="108"/>
      <c r="I15" s="108"/>
    </row>
    <row r="17" spans="1:1" x14ac:dyDescent="0.4">
      <c r="A17" s="74" t="s">
        <v>118</v>
      </c>
    </row>
    <row r="18" spans="1:1" x14ac:dyDescent="0.4">
      <c r="A18" s="74" t="s">
        <v>119</v>
      </c>
    </row>
    <row r="19" spans="1:1" x14ac:dyDescent="0.4">
      <c r="A19" s="74" t="s">
        <v>120</v>
      </c>
    </row>
    <row r="20" spans="1:1" x14ac:dyDescent="0.4">
      <c r="A20" s="74" t="s">
        <v>130</v>
      </c>
    </row>
    <row r="21" spans="1:1" x14ac:dyDescent="0.4">
      <c r="A21" s="74" t="s">
        <v>131</v>
      </c>
    </row>
    <row r="23" spans="1:1" x14ac:dyDescent="0.4">
      <c r="A23" s="74" t="s">
        <v>126</v>
      </c>
    </row>
    <row r="24" spans="1:1" x14ac:dyDescent="0.4">
      <c r="A24" s="74" t="s">
        <v>121</v>
      </c>
    </row>
    <row r="25" spans="1:1" x14ac:dyDescent="0.4">
      <c r="A25" s="74" t="s">
        <v>204</v>
      </c>
    </row>
    <row r="26" spans="1:1" x14ac:dyDescent="0.4">
      <c r="A26" s="74" t="s">
        <v>203</v>
      </c>
    </row>
    <row r="28" spans="1:1" x14ac:dyDescent="0.4">
      <c r="A28" s="74" t="s">
        <v>127</v>
      </c>
    </row>
    <row r="29" spans="1:1" x14ac:dyDescent="0.4">
      <c r="A29" s="74" t="s">
        <v>133</v>
      </c>
    </row>
    <row r="30" spans="1:1" x14ac:dyDescent="0.4">
      <c r="A30" s="74" t="s">
        <v>132</v>
      </c>
    </row>
    <row r="32" spans="1:1" x14ac:dyDescent="0.4">
      <c r="A32" s="74" t="s">
        <v>122</v>
      </c>
    </row>
    <row r="33" spans="1:1" x14ac:dyDescent="0.4">
      <c r="A33" s="74" t="s">
        <v>161</v>
      </c>
    </row>
    <row r="34" spans="1:1" x14ac:dyDescent="0.4">
      <c r="A34" s="74" t="s">
        <v>162</v>
      </c>
    </row>
    <row r="35" spans="1:1" x14ac:dyDescent="0.4">
      <c r="A35" s="74" t="s">
        <v>123</v>
      </c>
    </row>
    <row r="36" spans="1:1" x14ac:dyDescent="0.4">
      <c r="A36" s="74" t="s">
        <v>124</v>
      </c>
    </row>
    <row r="38" spans="1:1" x14ac:dyDescent="0.4">
      <c r="A38" s="74" t="s">
        <v>125</v>
      </c>
    </row>
    <row r="39" spans="1:1" x14ac:dyDescent="0.4">
      <c r="A39" s="74" t="s">
        <v>135</v>
      </c>
    </row>
    <row r="40" spans="1:1" x14ac:dyDescent="0.4">
      <c r="A40" s="74" t="s">
        <v>134</v>
      </c>
    </row>
    <row r="41" spans="1:1" x14ac:dyDescent="0.4">
      <c r="A41" s="74" t="s">
        <v>128</v>
      </c>
    </row>
    <row r="43" spans="1:1" x14ac:dyDescent="0.4">
      <c r="A43" s="74" t="s">
        <v>136</v>
      </c>
    </row>
    <row r="44" spans="1:1" x14ac:dyDescent="0.4">
      <c r="A44" s="74" t="s">
        <v>163</v>
      </c>
    </row>
    <row r="50" spans="1:2" x14ac:dyDescent="0.4">
      <c r="A50" s="74" t="s">
        <v>148</v>
      </c>
    </row>
    <row r="51" spans="1:2" x14ac:dyDescent="0.4">
      <c r="A51" s="74" t="s">
        <v>164</v>
      </c>
    </row>
    <row r="52" spans="1:2" x14ac:dyDescent="0.4">
      <c r="A52" s="74" t="s">
        <v>216</v>
      </c>
    </row>
    <row r="53" spans="1:2" x14ac:dyDescent="0.4">
      <c r="A53" s="74" t="s">
        <v>217</v>
      </c>
    </row>
    <row r="54" spans="1:2" x14ac:dyDescent="0.4">
      <c r="A54" s="74" t="s">
        <v>218</v>
      </c>
    </row>
    <row r="55" spans="1:2" x14ac:dyDescent="0.4">
      <c r="A55" s="74" t="s">
        <v>211</v>
      </c>
    </row>
    <row r="56" spans="1:2" x14ac:dyDescent="0.4">
      <c r="A56" s="74" t="s">
        <v>171</v>
      </c>
    </row>
    <row r="57" spans="1:2" x14ac:dyDescent="0.4">
      <c r="A57" s="74" t="s">
        <v>170</v>
      </c>
    </row>
    <row r="59" spans="1:2" x14ac:dyDescent="0.4">
      <c r="A59" s="74" t="s">
        <v>140</v>
      </c>
    </row>
    <row r="60" spans="1:2" x14ac:dyDescent="0.4">
      <c r="A60" s="74" t="s">
        <v>142</v>
      </c>
      <c r="B60" s="74" t="s">
        <v>143</v>
      </c>
    </row>
    <row r="61" spans="1:2" x14ac:dyDescent="0.4">
      <c r="A61" s="74" t="s">
        <v>141</v>
      </c>
      <c r="B61" s="74" t="s">
        <v>144</v>
      </c>
    </row>
    <row r="62" spans="1:2" x14ac:dyDescent="0.4">
      <c r="A62" s="74" t="s">
        <v>205</v>
      </c>
      <c r="B62" s="74" t="s">
        <v>200</v>
      </c>
    </row>
    <row r="63" spans="1:2" x14ac:dyDescent="0.4">
      <c r="A63" s="74" t="s">
        <v>206</v>
      </c>
      <c r="B63" s="74" t="s">
        <v>202</v>
      </c>
    </row>
    <row r="64" spans="1:2" x14ac:dyDescent="0.4">
      <c r="A64" s="74" t="s">
        <v>207</v>
      </c>
      <c r="B64" s="74" t="s">
        <v>145</v>
      </c>
    </row>
    <row r="65" spans="1:9" x14ac:dyDescent="0.4">
      <c r="A65" s="74" t="s">
        <v>208</v>
      </c>
      <c r="B65" s="74" t="s">
        <v>146</v>
      </c>
    </row>
    <row r="66" spans="1:9" x14ac:dyDescent="0.4">
      <c r="A66" s="74" t="s">
        <v>209</v>
      </c>
      <c r="B66" s="74" t="s">
        <v>147</v>
      </c>
    </row>
    <row r="67" spans="1:9" x14ac:dyDescent="0.4">
      <c r="A67" s="74" t="s">
        <v>210</v>
      </c>
      <c r="B67" s="74" t="s">
        <v>201</v>
      </c>
    </row>
    <row r="69" spans="1:9" x14ac:dyDescent="0.4">
      <c r="A69" s="74" t="s">
        <v>149</v>
      </c>
    </row>
    <row r="70" spans="1:9" x14ac:dyDescent="0.4">
      <c r="A70" s="74" t="s">
        <v>150</v>
      </c>
    </row>
    <row r="71" spans="1:9" x14ac:dyDescent="0.4">
      <c r="A71" s="74" t="s">
        <v>151</v>
      </c>
    </row>
    <row r="72" spans="1:9" x14ac:dyDescent="0.4">
      <c r="A72" s="74" t="s">
        <v>152</v>
      </c>
    </row>
    <row r="73" spans="1:9" x14ac:dyDescent="0.4">
      <c r="A73" s="74" t="s">
        <v>166</v>
      </c>
    </row>
    <row r="74" spans="1:9" x14ac:dyDescent="0.4">
      <c r="A74" s="74" t="s">
        <v>167</v>
      </c>
    </row>
    <row r="75" spans="1:9" ht="15" customHeight="1" x14ac:dyDescent="0.4">
      <c r="A75" s="98" t="s">
        <v>189</v>
      </c>
      <c r="B75" s="98"/>
      <c r="C75" s="98"/>
      <c r="D75" s="98"/>
      <c r="E75" s="98"/>
      <c r="F75" s="98"/>
      <c r="G75" s="98"/>
      <c r="H75" s="98"/>
      <c r="I75" s="98"/>
    </row>
    <row r="76" spans="1:9" ht="15" customHeight="1" x14ac:dyDescent="0.4">
      <c r="A76" s="98"/>
      <c r="B76" s="98"/>
      <c r="C76" s="98"/>
      <c r="D76" s="98"/>
      <c r="E76" s="98"/>
      <c r="F76" s="98"/>
      <c r="G76" s="98"/>
      <c r="H76" s="98"/>
      <c r="I76" s="98"/>
    </row>
    <row r="77" spans="1:9" ht="15" customHeight="1" x14ac:dyDescent="0.4">
      <c r="A77" s="98"/>
      <c r="B77" s="98"/>
      <c r="C77" s="98"/>
      <c r="D77" s="98"/>
      <c r="E77" s="98"/>
      <c r="F77" s="98"/>
      <c r="G77" s="98"/>
      <c r="H77" s="98"/>
      <c r="I77" s="98"/>
    </row>
    <row r="78" spans="1:9" x14ac:dyDescent="0.4">
      <c r="A78" s="74" t="s">
        <v>153</v>
      </c>
    </row>
    <row r="79" spans="1:9" x14ac:dyDescent="0.4">
      <c r="A79" s="74" t="s">
        <v>215</v>
      </c>
    </row>
    <row r="80" spans="1:9" ht="14.25" thickBot="1" x14ac:dyDescent="0.45"/>
    <row r="81" spans="1:7" ht="15" customHeight="1" thickTop="1" x14ac:dyDescent="0.4">
      <c r="B81" s="99" t="s">
        <v>160</v>
      </c>
      <c r="C81" s="100"/>
      <c r="D81" s="100"/>
      <c r="E81" s="100"/>
      <c r="F81" s="100"/>
      <c r="G81" s="101"/>
    </row>
    <row r="82" spans="1:7" ht="15" customHeight="1" x14ac:dyDescent="0.4">
      <c r="B82" s="102"/>
      <c r="C82" s="103"/>
      <c r="D82" s="103"/>
      <c r="E82" s="103"/>
      <c r="F82" s="103"/>
      <c r="G82" s="104"/>
    </row>
    <row r="83" spans="1:7" ht="15" customHeight="1" x14ac:dyDescent="0.4">
      <c r="B83" s="102"/>
      <c r="C83" s="103"/>
      <c r="D83" s="103"/>
      <c r="E83" s="103"/>
      <c r="F83" s="103"/>
      <c r="G83" s="104"/>
    </row>
    <row r="84" spans="1:7" ht="15.75" customHeight="1" thickBot="1" x14ac:dyDescent="0.45">
      <c r="B84" s="105"/>
      <c r="C84" s="106"/>
      <c r="D84" s="106"/>
      <c r="E84" s="106"/>
      <c r="F84" s="106"/>
      <c r="G84" s="107"/>
    </row>
    <row r="85" spans="1:7" ht="14.25" thickTop="1" x14ac:dyDescent="0.4"/>
    <row r="86" spans="1:7" x14ac:dyDescent="0.4">
      <c r="A86" s="74" t="s">
        <v>172</v>
      </c>
    </row>
    <row r="87" spans="1:7" x14ac:dyDescent="0.4">
      <c r="A87" s="74" t="s">
        <v>219</v>
      </c>
    </row>
    <row r="89" spans="1:7" x14ac:dyDescent="0.4">
      <c r="A89" s="74" t="s">
        <v>173</v>
      </c>
    </row>
    <row r="90" spans="1:7" x14ac:dyDescent="0.4">
      <c r="A90" s="74" t="s">
        <v>154</v>
      </c>
    </row>
    <row r="91" spans="1:7" x14ac:dyDescent="0.4">
      <c r="A91" s="75" t="s">
        <v>155</v>
      </c>
      <c r="B91" s="74" t="s">
        <v>174</v>
      </c>
    </row>
    <row r="92" spans="1:7" x14ac:dyDescent="0.4">
      <c r="B92" s="74" t="s">
        <v>157</v>
      </c>
    </row>
    <row r="93" spans="1:7" x14ac:dyDescent="0.4">
      <c r="A93" s="74" t="s">
        <v>156</v>
      </c>
      <c r="B93" s="74" t="s">
        <v>158</v>
      </c>
    </row>
    <row r="94" spans="1:7" x14ac:dyDescent="0.4">
      <c r="B94" s="74" t="s">
        <v>159</v>
      </c>
    </row>
  </sheetData>
  <mergeCells count="9">
    <mergeCell ref="H1:I1"/>
    <mergeCell ref="A8:I8"/>
    <mergeCell ref="A75:I77"/>
    <mergeCell ref="B81:G84"/>
    <mergeCell ref="A15:I15"/>
    <mergeCell ref="H4:I4"/>
    <mergeCell ref="H5:I5"/>
    <mergeCell ref="H6:I6"/>
    <mergeCell ref="D7:E7"/>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oddFooter>&amp;C&amp;"UD デジタル 教科書体 NK-R,標準"&amp;P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C00000"/>
  </sheetPr>
  <dimension ref="A1:K58"/>
  <sheetViews>
    <sheetView zoomScale="98" zoomScaleNormal="98" workbookViewId="0"/>
  </sheetViews>
  <sheetFormatPr defaultRowHeight="18.75" x14ac:dyDescent="0.4"/>
  <cols>
    <col min="1" max="5" width="11.25" style="15" customWidth="1"/>
    <col min="6" max="6" width="14.25" style="15" customWidth="1"/>
    <col min="7" max="7" width="14.625" style="15" bestFit="1" customWidth="1"/>
    <col min="8" max="8" width="14.625" style="15" customWidth="1"/>
    <col min="9" max="11" width="11.25" style="15" customWidth="1"/>
    <col min="12" max="16384" width="9" style="15"/>
  </cols>
  <sheetData>
    <row r="1" spans="1:11" ht="30" customHeight="1" thickBot="1" x14ac:dyDescent="0.45">
      <c r="A1" s="54"/>
      <c r="B1" s="113" t="s">
        <v>139</v>
      </c>
      <c r="C1" s="113"/>
      <c r="D1" s="113"/>
      <c r="E1" s="113"/>
      <c r="F1" s="113"/>
      <c r="G1" s="113"/>
      <c r="H1" s="113"/>
      <c r="I1" s="113"/>
      <c r="J1" s="113"/>
      <c r="K1" s="89"/>
    </row>
    <row r="2" spans="1:11" ht="18.75" customHeight="1" x14ac:dyDescent="0.4">
      <c r="A2" s="22"/>
      <c r="B2" s="22"/>
      <c r="C2" s="22"/>
      <c r="D2" s="22"/>
      <c r="E2" s="22"/>
      <c r="F2" s="22"/>
      <c r="G2" s="22"/>
      <c r="H2" s="22"/>
      <c r="I2" s="22"/>
      <c r="J2" s="130" t="s">
        <v>188</v>
      </c>
      <c r="K2" s="130"/>
    </row>
    <row r="3" spans="1:11" x14ac:dyDescent="0.4">
      <c r="A3" s="22" t="s">
        <v>24</v>
      </c>
      <c r="B3" s="22"/>
      <c r="C3" s="22"/>
      <c r="D3" s="22"/>
      <c r="E3" s="22"/>
      <c r="F3" s="22"/>
      <c r="G3" s="22"/>
      <c r="H3" s="22"/>
      <c r="I3" s="22"/>
      <c r="J3" s="131"/>
      <c r="K3" s="131"/>
    </row>
    <row r="4" spans="1:11" x14ac:dyDescent="0.4">
      <c r="A4" s="22"/>
      <c r="B4" s="22"/>
      <c r="C4" s="22"/>
      <c r="D4" s="22"/>
      <c r="E4" s="22"/>
      <c r="F4" s="22"/>
      <c r="G4" s="22"/>
      <c r="H4" s="22"/>
      <c r="I4" s="22"/>
      <c r="J4" s="131"/>
      <c r="K4" s="131"/>
    </row>
    <row r="5" spans="1:11" x14ac:dyDescent="0.4">
      <c r="A5" s="38" t="s">
        <v>65</v>
      </c>
      <c r="B5" s="53"/>
      <c r="C5" s="22" t="s">
        <v>64</v>
      </c>
      <c r="D5" s="22"/>
      <c r="E5" s="22"/>
      <c r="F5" s="22"/>
      <c r="G5" s="22"/>
      <c r="H5" s="22"/>
      <c r="I5" s="22"/>
      <c r="J5" s="22"/>
      <c r="K5" s="22"/>
    </row>
    <row r="6" spans="1:11" x14ac:dyDescent="0.4">
      <c r="A6" s="22"/>
      <c r="B6" s="22"/>
      <c r="C6" s="22"/>
      <c r="D6" s="22"/>
      <c r="E6" s="22"/>
      <c r="F6" s="22"/>
      <c r="G6" s="22"/>
      <c r="H6" s="34" t="s">
        <v>25</v>
      </c>
      <c r="I6" s="127"/>
      <c r="J6" s="127"/>
      <c r="K6" s="127"/>
    </row>
    <row r="7" spans="1:11" x14ac:dyDescent="0.4">
      <c r="A7" s="22"/>
      <c r="B7" s="23"/>
      <c r="C7" s="23"/>
      <c r="D7" s="24"/>
      <c r="E7" s="24"/>
      <c r="F7" s="24"/>
      <c r="G7" s="24"/>
      <c r="H7" s="24"/>
      <c r="I7" s="142"/>
      <c r="J7" s="142"/>
      <c r="K7" s="142"/>
    </row>
    <row r="8" spans="1:11" x14ac:dyDescent="0.4">
      <c r="A8" s="22"/>
      <c r="B8" s="23"/>
      <c r="C8" s="23"/>
      <c r="D8" s="24"/>
      <c r="E8" s="24"/>
      <c r="F8" s="24"/>
      <c r="G8" s="24"/>
      <c r="H8" s="34" t="s">
        <v>105</v>
      </c>
      <c r="I8" s="127"/>
      <c r="J8" s="127"/>
      <c r="K8" s="127"/>
    </row>
    <row r="9" spans="1:11" x14ac:dyDescent="0.4">
      <c r="A9" s="22"/>
      <c r="B9" s="23"/>
      <c r="C9" s="23"/>
      <c r="D9" s="24"/>
      <c r="E9" s="24"/>
      <c r="F9" s="24"/>
      <c r="G9" s="24"/>
      <c r="H9" s="34"/>
      <c r="I9" s="143"/>
      <c r="J9" s="143"/>
      <c r="K9" s="143"/>
    </row>
    <row r="10" spans="1:11" x14ac:dyDescent="0.4">
      <c r="A10" s="22"/>
      <c r="B10" s="23"/>
      <c r="C10" s="23"/>
      <c r="D10" s="24"/>
      <c r="E10" s="24"/>
      <c r="F10" s="24"/>
      <c r="G10" s="25" t="s">
        <v>179</v>
      </c>
      <c r="H10" s="26" t="s">
        <v>26</v>
      </c>
      <c r="I10" s="136"/>
      <c r="J10" s="136"/>
      <c r="K10" s="137"/>
    </row>
    <row r="11" spans="1:11" x14ac:dyDescent="0.4">
      <c r="A11" s="22"/>
      <c r="B11" s="23"/>
      <c r="C11" s="23"/>
      <c r="D11" s="24"/>
      <c r="E11" s="24"/>
      <c r="F11" s="24"/>
      <c r="G11" s="27"/>
      <c r="H11" s="28"/>
      <c r="I11" s="110"/>
      <c r="J11" s="110"/>
      <c r="K11" s="111"/>
    </row>
    <row r="12" spans="1:11" x14ac:dyDescent="0.4">
      <c r="A12" s="22"/>
      <c r="B12" s="23"/>
      <c r="C12" s="23"/>
      <c r="D12" s="24"/>
      <c r="E12" s="24"/>
      <c r="F12" s="24"/>
      <c r="G12" s="27"/>
      <c r="H12" s="28" t="s">
        <v>27</v>
      </c>
      <c r="I12" s="132"/>
      <c r="J12" s="132"/>
      <c r="K12" s="133"/>
    </row>
    <row r="13" spans="1:11" x14ac:dyDescent="0.4">
      <c r="A13" s="22"/>
      <c r="B13" s="23"/>
      <c r="C13" s="23"/>
      <c r="D13" s="24"/>
      <c r="E13" s="24"/>
      <c r="F13" s="24"/>
      <c r="G13" s="27"/>
      <c r="H13" s="28"/>
      <c r="I13" s="110"/>
      <c r="J13" s="110"/>
      <c r="K13" s="111"/>
    </row>
    <row r="14" spans="1:11" x14ac:dyDescent="0.4">
      <c r="A14" s="22"/>
      <c r="B14" s="23"/>
      <c r="C14" s="23"/>
      <c r="D14" s="24"/>
      <c r="E14" s="24"/>
      <c r="F14" s="24"/>
      <c r="G14" s="27"/>
      <c r="H14" s="28" t="s">
        <v>28</v>
      </c>
      <c r="I14" s="132"/>
      <c r="J14" s="132"/>
      <c r="K14" s="133"/>
    </row>
    <row r="15" spans="1:11" x14ac:dyDescent="0.4">
      <c r="A15" s="22"/>
      <c r="B15" s="23"/>
      <c r="C15" s="23"/>
      <c r="D15" s="24"/>
      <c r="E15" s="24"/>
      <c r="F15" s="24"/>
      <c r="G15" s="27"/>
      <c r="H15" s="28"/>
      <c r="I15" s="110"/>
      <c r="J15" s="110"/>
      <c r="K15" s="111"/>
    </row>
    <row r="16" spans="1:11" x14ac:dyDescent="0.4">
      <c r="A16" s="22"/>
      <c r="B16" s="23"/>
      <c r="C16" s="23"/>
      <c r="D16" s="24"/>
      <c r="E16" s="24"/>
      <c r="F16" s="24"/>
      <c r="G16" s="27"/>
      <c r="H16" s="28" t="s">
        <v>29</v>
      </c>
      <c r="I16" s="127"/>
      <c r="J16" s="127"/>
      <c r="K16" s="128"/>
    </row>
    <row r="17" spans="1:11" x14ac:dyDescent="0.4">
      <c r="A17" s="22"/>
      <c r="B17" s="23"/>
      <c r="C17" s="23"/>
      <c r="D17" s="24"/>
      <c r="E17" s="24"/>
      <c r="F17" s="24"/>
      <c r="G17" s="27"/>
      <c r="H17" s="28"/>
      <c r="I17" s="110"/>
      <c r="J17" s="110"/>
      <c r="K17" s="111"/>
    </row>
    <row r="18" spans="1:11" x14ac:dyDescent="0.4">
      <c r="A18" s="22"/>
      <c r="B18" s="23"/>
      <c r="C18" s="23"/>
      <c r="D18" s="24"/>
      <c r="E18" s="24"/>
      <c r="F18" s="24"/>
      <c r="G18" s="29"/>
      <c r="H18" s="30" t="s">
        <v>180</v>
      </c>
      <c r="I18" s="139"/>
      <c r="J18" s="139"/>
      <c r="K18" s="140"/>
    </row>
    <row r="19" spans="1:11" x14ac:dyDescent="0.4">
      <c r="A19" s="22"/>
      <c r="B19" s="23"/>
      <c r="C19" s="23"/>
      <c r="D19" s="24"/>
      <c r="E19" s="24"/>
      <c r="F19" s="24"/>
      <c r="G19" s="24"/>
      <c r="H19" s="22"/>
      <c r="I19" s="112"/>
      <c r="J19" s="112"/>
      <c r="K19" s="112"/>
    </row>
    <row r="20" spans="1:11" x14ac:dyDescent="0.4">
      <c r="A20" s="22"/>
      <c r="B20" s="31"/>
      <c r="C20" s="31"/>
      <c r="D20" s="32"/>
      <c r="E20" s="32"/>
      <c r="F20" s="32"/>
      <c r="G20" s="32"/>
      <c r="H20" s="32"/>
      <c r="I20" s="32"/>
      <c r="J20" s="22"/>
      <c r="K20" s="22"/>
    </row>
    <row r="21" spans="1:11" x14ac:dyDescent="0.4">
      <c r="A21" s="33" t="s">
        <v>30</v>
      </c>
      <c r="B21" s="22"/>
      <c r="C21" s="22"/>
      <c r="D21" s="22"/>
      <c r="E21" s="22"/>
      <c r="F21" s="22"/>
      <c r="G21" s="22"/>
      <c r="H21" s="22"/>
      <c r="I21" s="22"/>
      <c r="J21" s="22"/>
      <c r="K21" s="22"/>
    </row>
    <row r="22" spans="1:11" x14ac:dyDescent="0.4">
      <c r="A22" s="33"/>
      <c r="B22" s="22"/>
      <c r="C22" s="22"/>
      <c r="D22" s="22"/>
      <c r="E22" s="22"/>
      <c r="F22" s="22"/>
      <c r="G22" s="22"/>
      <c r="H22" s="22"/>
      <c r="I22" s="134" t="s">
        <v>110</v>
      </c>
      <c r="J22" s="134"/>
      <c r="K22" s="134"/>
    </row>
    <row r="23" spans="1:11" x14ac:dyDescent="0.4">
      <c r="A23" s="33"/>
      <c r="B23" s="22"/>
      <c r="C23" s="22"/>
      <c r="D23" s="22"/>
      <c r="E23" s="22"/>
      <c r="F23" s="22"/>
      <c r="G23" s="22"/>
      <c r="H23" s="35" t="s">
        <v>109</v>
      </c>
      <c r="I23" s="141"/>
      <c r="J23" s="141"/>
      <c r="K23" s="141"/>
    </row>
    <row r="24" spans="1:11" x14ac:dyDescent="0.4">
      <c r="A24" s="22"/>
      <c r="B24" s="22"/>
      <c r="C24" s="22"/>
      <c r="D24" s="22"/>
      <c r="E24" s="22"/>
      <c r="F24" s="22"/>
      <c r="G24" s="22"/>
      <c r="H24" s="138" t="s">
        <v>220</v>
      </c>
      <c r="I24" s="138"/>
      <c r="J24" s="138"/>
      <c r="K24" s="138"/>
    </row>
    <row r="25" spans="1:11" x14ac:dyDescent="0.4">
      <c r="A25" s="34"/>
      <c r="B25" s="34"/>
      <c r="C25" s="34"/>
      <c r="D25" s="34"/>
      <c r="E25" s="34"/>
      <c r="F25" s="34"/>
      <c r="G25" s="34"/>
      <c r="H25" s="34"/>
      <c r="I25" s="36"/>
      <c r="J25" s="36"/>
      <c r="K25" s="36"/>
    </row>
    <row r="26" spans="1:11" x14ac:dyDescent="0.4">
      <c r="A26" s="34"/>
      <c r="B26" s="34"/>
      <c r="C26" s="34"/>
      <c r="D26" s="34"/>
      <c r="E26" s="34"/>
      <c r="F26" s="34"/>
      <c r="G26" s="34"/>
      <c r="H26" s="34"/>
      <c r="I26" s="134"/>
      <c r="J26" s="134"/>
      <c r="K26" s="134"/>
    </row>
    <row r="27" spans="1:11" x14ac:dyDescent="0.4">
      <c r="A27" s="34"/>
      <c r="B27" s="34"/>
      <c r="C27" s="34"/>
      <c r="D27" s="34"/>
      <c r="E27" s="34"/>
      <c r="F27" s="34"/>
      <c r="G27" s="34"/>
      <c r="H27" s="35" t="s">
        <v>177</v>
      </c>
      <c r="I27" s="135">
        <v>44262</v>
      </c>
      <c r="J27" s="135"/>
      <c r="K27" s="135"/>
    </row>
    <row r="28" spans="1:11" x14ac:dyDescent="0.4">
      <c r="A28" s="22"/>
      <c r="B28" s="22"/>
      <c r="C28" s="22"/>
      <c r="D28" s="22"/>
      <c r="E28" s="22"/>
      <c r="F28" s="22"/>
      <c r="G28" s="22"/>
      <c r="H28" s="34"/>
      <c r="I28" s="129" t="s">
        <v>178</v>
      </c>
      <c r="J28" s="129"/>
      <c r="K28" s="129"/>
    </row>
    <row r="29" spans="1:11" x14ac:dyDescent="0.4">
      <c r="A29" s="22"/>
      <c r="B29" s="22" t="s">
        <v>31</v>
      </c>
      <c r="C29" s="22"/>
      <c r="D29" s="22"/>
      <c r="E29" s="22"/>
      <c r="F29" s="79" t="s">
        <v>182</v>
      </c>
      <c r="G29" s="22"/>
      <c r="H29" s="22"/>
      <c r="I29" s="22"/>
      <c r="J29" s="22"/>
      <c r="K29" s="38"/>
    </row>
    <row r="30" spans="1:11" x14ac:dyDescent="0.4">
      <c r="A30" s="22"/>
      <c r="B30" s="39">
        <v>1</v>
      </c>
      <c r="C30" s="125" t="s">
        <v>32</v>
      </c>
      <c r="D30" s="125"/>
      <c r="E30" s="125"/>
      <c r="F30" s="16"/>
      <c r="G30" s="40" t="s">
        <v>54</v>
      </c>
      <c r="H30" s="41">
        <f>F30*4000</f>
        <v>0</v>
      </c>
      <c r="I30" s="22"/>
      <c r="J30" s="22"/>
      <c r="K30" s="22"/>
    </row>
    <row r="31" spans="1:11" x14ac:dyDescent="0.4">
      <c r="A31" s="22"/>
      <c r="B31" s="42">
        <v>2</v>
      </c>
      <c r="C31" s="123" t="s">
        <v>33</v>
      </c>
      <c r="D31" s="123"/>
      <c r="E31" s="123"/>
      <c r="F31" s="17"/>
      <c r="G31" s="40" t="s">
        <v>50</v>
      </c>
      <c r="H31" s="41">
        <f>F31*4000</f>
        <v>0</v>
      </c>
      <c r="I31" s="22"/>
      <c r="J31" s="22"/>
      <c r="K31" s="22"/>
    </row>
    <row r="32" spans="1:11" x14ac:dyDescent="0.4">
      <c r="A32" s="22"/>
      <c r="B32" s="42">
        <v>3</v>
      </c>
      <c r="C32" s="123" t="s">
        <v>34</v>
      </c>
      <c r="D32" s="123"/>
      <c r="E32" s="123"/>
      <c r="F32" s="17"/>
      <c r="G32" s="40" t="s">
        <v>49</v>
      </c>
      <c r="H32" s="41">
        <f>F32*4000</f>
        <v>0</v>
      </c>
      <c r="I32" s="22"/>
      <c r="J32" s="22"/>
      <c r="K32" s="22"/>
    </row>
    <row r="33" spans="1:11" x14ac:dyDescent="0.4">
      <c r="A33" s="22"/>
      <c r="B33" s="42">
        <v>4</v>
      </c>
      <c r="C33" s="123" t="s">
        <v>35</v>
      </c>
      <c r="D33" s="123"/>
      <c r="E33" s="123"/>
      <c r="F33" s="17"/>
      <c r="G33" s="40" t="s">
        <v>55</v>
      </c>
      <c r="H33" s="41">
        <f>F33*4000</f>
        <v>0</v>
      </c>
      <c r="I33" s="22"/>
      <c r="J33" s="22"/>
      <c r="K33" s="22"/>
    </row>
    <row r="34" spans="1:11" x14ac:dyDescent="0.4">
      <c r="A34" s="22"/>
      <c r="B34" s="43">
        <v>5</v>
      </c>
      <c r="C34" s="121" t="s">
        <v>36</v>
      </c>
      <c r="D34" s="121"/>
      <c r="E34" s="121"/>
      <c r="F34" s="18"/>
      <c r="G34" s="40" t="s">
        <v>56</v>
      </c>
      <c r="H34" s="41">
        <f>F34*5000</f>
        <v>0</v>
      </c>
      <c r="I34" s="22"/>
      <c r="J34" s="22"/>
      <c r="K34" s="22"/>
    </row>
    <row r="35" spans="1:11" x14ac:dyDescent="0.4">
      <c r="A35" s="22"/>
      <c r="B35" s="39">
        <v>6</v>
      </c>
      <c r="C35" s="125" t="s">
        <v>37</v>
      </c>
      <c r="D35" s="125"/>
      <c r="E35" s="125"/>
      <c r="F35" s="16"/>
      <c r="G35" s="40" t="s">
        <v>50</v>
      </c>
      <c r="H35" s="41">
        <f>F35*4000</f>
        <v>0</v>
      </c>
      <c r="I35" s="22"/>
      <c r="J35" s="22"/>
      <c r="K35" s="22"/>
    </row>
    <row r="36" spans="1:11" x14ac:dyDescent="0.4">
      <c r="A36" s="22"/>
      <c r="B36" s="50">
        <v>7</v>
      </c>
      <c r="C36" s="120" t="s">
        <v>38</v>
      </c>
      <c r="D36" s="120"/>
      <c r="E36" s="120"/>
      <c r="F36" s="51"/>
      <c r="G36" s="40" t="s">
        <v>50</v>
      </c>
      <c r="H36" s="41">
        <f>F36*4000</f>
        <v>0</v>
      </c>
      <c r="I36" s="22"/>
      <c r="J36" s="22"/>
      <c r="K36" s="22"/>
    </row>
    <row r="37" spans="1:11" x14ac:dyDescent="0.4">
      <c r="A37" s="22"/>
      <c r="B37" s="42">
        <v>8</v>
      </c>
      <c r="C37" s="123" t="s">
        <v>39</v>
      </c>
      <c r="D37" s="123"/>
      <c r="E37" s="123"/>
      <c r="F37" s="17"/>
      <c r="G37" s="40" t="s">
        <v>54</v>
      </c>
      <c r="H37" s="41">
        <f>F37*4000</f>
        <v>0</v>
      </c>
      <c r="I37" s="22"/>
      <c r="J37" s="22"/>
      <c r="K37" s="22"/>
    </row>
    <row r="38" spans="1:11" x14ac:dyDescent="0.4">
      <c r="A38" s="22"/>
      <c r="B38" s="42">
        <v>9</v>
      </c>
      <c r="C38" s="123" t="s">
        <v>40</v>
      </c>
      <c r="D38" s="123"/>
      <c r="E38" s="123"/>
      <c r="F38" s="17"/>
      <c r="G38" s="40" t="s">
        <v>55</v>
      </c>
      <c r="H38" s="41">
        <f>F38*4000</f>
        <v>0</v>
      </c>
      <c r="I38" s="22"/>
      <c r="J38" s="22"/>
      <c r="K38" s="22"/>
    </row>
    <row r="39" spans="1:11" x14ac:dyDescent="0.4">
      <c r="A39" s="22"/>
      <c r="B39" s="43">
        <v>10</v>
      </c>
      <c r="C39" s="121" t="s">
        <v>41</v>
      </c>
      <c r="D39" s="121"/>
      <c r="E39" s="121"/>
      <c r="F39" s="18"/>
      <c r="G39" s="40" t="s">
        <v>57</v>
      </c>
      <c r="H39" s="41">
        <f>F39*5000</f>
        <v>0</v>
      </c>
      <c r="I39" s="22"/>
      <c r="J39" s="22"/>
      <c r="K39" s="22"/>
    </row>
    <row r="40" spans="1:11" x14ac:dyDescent="0.4">
      <c r="A40" s="22"/>
      <c r="B40" s="39">
        <v>11</v>
      </c>
      <c r="C40" s="125" t="s">
        <v>42</v>
      </c>
      <c r="D40" s="125"/>
      <c r="E40" s="125"/>
      <c r="F40" s="16"/>
      <c r="G40" s="40" t="s">
        <v>113</v>
      </c>
      <c r="H40" s="41">
        <f>F40*17000</f>
        <v>0</v>
      </c>
      <c r="I40" s="22"/>
      <c r="J40" s="22"/>
      <c r="K40" s="22"/>
    </row>
    <row r="41" spans="1:11" x14ac:dyDescent="0.4">
      <c r="A41" s="22"/>
      <c r="B41" s="42">
        <v>12</v>
      </c>
      <c r="C41" s="123" t="s">
        <v>61</v>
      </c>
      <c r="D41" s="123"/>
      <c r="E41" s="123"/>
      <c r="F41" s="19"/>
      <c r="G41" s="40" t="s">
        <v>58</v>
      </c>
      <c r="H41" s="41">
        <f>F41*17000</f>
        <v>0</v>
      </c>
      <c r="I41" s="22"/>
      <c r="J41" s="22"/>
      <c r="K41" s="22"/>
    </row>
    <row r="42" spans="1:11" x14ac:dyDescent="0.4">
      <c r="A42" s="22"/>
      <c r="B42" s="42">
        <v>13</v>
      </c>
      <c r="C42" s="126" t="s">
        <v>43</v>
      </c>
      <c r="D42" s="126"/>
      <c r="E42" s="126"/>
      <c r="F42" s="19"/>
      <c r="G42" s="40" t="s">
        <v>51</v>
      </c>
      <c r="H42" s="41">
        <f>F42*10000</f>
        <v>0</v>
      </c>
      <c r="I42" s="22"/>
      <c r="J42" s="22"/>
      <c r="K42" s="22"/>
    </row>
    <row r="43" spans="1:11" x14ac:dyDescent="0.4">
      <c r="A43" s="22"/>
      <c r="B43" s="42">
        <v>14</v>
      </c>
      <c r="C43" s="123" t="s">
        <v>44</v>
      </c>
      <c r="D43" s="123"/>
      <c r="E43" s="123"/>
      <c r="F43" s="17"/>
      <c r="G43" s="40" t="s">
        <v>114</v>
      </c>
      <c r="H43" s="41">
        <f>F43*20000</f>
        <v>0</v>
      </c>
      <c r="I43" s="22"/>
      <c r="J43" s="22"/>
      <c r="K43" s="22"/>
    </row>
    <row r="44" spans="1:11" x14ac:dyDescent="0.4">
      <c r="A44" s="22"/>
      <c r="B44" s="43">
        <v>15</v>
      </c>
      <c r="C44" s="124" t="s">
        <v>62</v>
      </c>
      <c r="D44" s="124"/>
      <c r="E44" s="124"/>
      <c r="F44" s="52"/>
      <c r="G44" s="40" t="s">
        <v>114</v>
      </c>
      <c r="H44" s="41">
        <f>F44*20000</f>
        <v>0</v>
      </c>
      <c r="I44" s="22"/>
      <c r="J44" s="22"/>
      <c r="K44" s="22"/>
    </row>
    <row r="45" spans="1:11" x14ac:dyDescent="0.4">
      <c r="A45" s="22"/>
      <c r="B45" s="50">
        <v>16</v>
      </c>
      <c r="C45" s="120" t="s">
        <v>45</v>
      </c>
      <c r="D45" s="120"/>
      <c r="E45" s="120"/>
      <c r="F45" s="51"/>
      <c r="G45" s="40" t="s">
        <v>59</v>
      </c>
      <c r="H45" s="41">
        <f>F45*11000</f>
        <v>0</v>
      </c>
      <c r="I45" s="22"/>
      <c r="J45" s="22"/>
      <c r="K45" s="22"/>
    </row>
    <row r="46" spans="1:11" x14ac:dyDescent="0.4">
      <c r="A46" s="22"/>
      <c r="B46" s="42">
        <v>17</v>
      </c>
      <c r="C46" s="120" t="s">
        <v>46</v>
      </c>
      <c r="D46" s="120"/>
      <c r="E46" s="120"/>
      <c r="F46" s="51"/>
      <c r="G46" s="40" t="s">
        <v>52</v>
      </c>
      <c r="H46" s="41">
        <f>F46*24000</f>
        <v>0</v>
      </c>
      <c r="I46" s="22"/>
      <c r="J46" s="22"/>
      <c r="K46" s="22"/>
    </row>
    <row r="47" spans="1:11" x14ac:dyDescent="0.4">
      <c r="A47" s="22"/>
      <c r="B47" s="43">
        <v>18</v>
      </c>
      <c r="C47" s="121" t="s">
        <v>47</v>
      </c>
      <c r="D47" s="121"/>
      <c r="E47" s="121"/>
      <c r="F47" s="18"/>
      <c r="G47" s="40" t="s">
        <v>60</v>
      </c>
      <c r="H47" s="41">
        <f>F47*12000</f>
        <v>0</v>
      </c>
      <c r="I47" s="22"/>
      <c r="J47" s="22"/>
      <c r="K47" s="22"/>
    </row>
    <row r="48" spans="1:11" ht="27.75" customHeight="1" x14ac:dyDescent="0.4">
      <c r="A48" s="22"/>
      <c r="B48" s="22"/>
      <c r="C48" s="122" t="s">
        <v>48</v>
      </c>
      <c r="D48" s="122"/>
      <c r="E48" s="122"/>
      <c r="F48" s="20">
        <f>SUM(F30:F47)</f>
        <v>0</v>
      </c>
      <c r="G48" s="37" t="s">
        <v>63</v>
      </c>
      <c r="H48" s="44">
        <f>SUM(H30:H47)</f>
        <v>0</v>
      </c>
      <c r="I48" s="22"/>
      <c r="J48" s="22"/>
      <c r="K48" s="22"/>
    </row>
    <row r="49" spans="1:11" x14ac:dyDescent="0.4">
      <c r="A49" s="22"/>
      <c r="B49" s="22"/>
      <c r="C49" s="38"/>
      <c r="D49" s="38"/>
      <c r="E49" s="38"/>
      <c r="F49" s="37"/>
      <c r="G49" s="22"/>
      <c r="H49" s="38"/>
      <c r="I49" s="38"/>
      <c r="J49" s="38"/>
      <c r="K49" s="37"/>
    </row>
    <row r="50" spans="1:11" x14ac:dyDescent="0.4">
      <c r="A50" s="22"/>
      <c r="B50" s="22"/>
      <c r="C50" s="22"/>
      <c r="D50" s="22"/>
      <c r="E50" s="22"/>
      <c r="F50" s="22"/>
      <c r="G50" s="22"/>
      <c r="H50" s="22"/>
      <c r="I50" s="22"/>
      <c r="J50" s="22"/>
      <c r="K50" s="22"/>
    </row>
    <row r="51" spans="1:11" x14ac:dyDescent="0.4">
      <c r="A51" s="22"/>
      <c r="B51" s="22" t="s">
        <v>221</v>
      </c>
      <c r="C51" s="54"/>
      <c r="D51" s="22"/>
      <c r="E51" s="22"/>
      <c r="F51" s="22"/>
      <c r="G51" s="22"/>
      <c r="H51" s="22"/>
      <c r="I51" s="22"/>
      <c r="J51" s="22"/>
      <c r="K51" s="22"/>
    </row>
    <row r="52" spans="1:11" ht="18.75" customHeight="1" x14ac:dyDescent="0.4">
      <c r="A52" s="22"/>
      <c r="B52" s="114" t="s">
        <v>175</v>
      </c>
      <c r="C52" s="115"/>
      <c r="D52" s="115"/>
      <c r="E52" s="115"/>
      <c r="F52" s="115"/>
      <c r="G52" s="115"/>
      <c r="H52" s="116"/>
      <c r="I52" s="54"/>
      <c r="J52" s="54"/>
      <c r="K52" s="45"/>
    </row>
    <row r="53" spans="1:11" x14ac:dyDescent="0.4">
      <c r="A53" s="22"/>
      <c r="B53" s="117"/>
      <c r="C53" s="118"/>
      <c r="D53" s="118"/>
      <c r="E53" s="118"/>
      <c r="F53" s="118"/>
      <c r="G53" s="118"/>
      <c r="H53" s="119"/>
      <c r="I53" s="54"/>
      <c r="J53" s="54"/>
      <c r="K53" s="22"/>
    </row>
    <row r="54" spans="1:11" x14ac:dyDescent="0.4">
      <c r="A54" s="22"/>
      <c r="B54" s="117"/>
      <c r="C54" s="118"/>
      <c r="D54" s="118"/>
      <c r="E54" s="118"/>
      <c r="F54" s="118"/>
      <c r="G54" s="118"/>
      <c r="H54" s="119"/>
      <c r="I54" s="54"/>
      <c r="J54" s="54"/>
      <c r="K54" s="22"/>
    </row>
    <row r="55" spans="1:11" x14ac:dyDescent="0.4">
      <c r="A55" s="22"/>
      <c r="B55" s="117"/>
      <c r="C55" s="118"/>
      <c r="D55" s="118"/>
      <c r="E55" s="118"/>
      <c r="F55" s="118"/>
      <c r="G55" s="118"/>
      <c r="H55" s="119"/>
      <c r="I55" s="54"/>
      <c r="J55" s="54"/>
      <c r="K55" s="22"/>
    </row>
    <row r="56" spans="1:11" x14ac:dyDescent="0.4">
      <c r="A56" s="22"/>
      <c r="B56" s="47" t="s">
        <v>53</v>
      </c>
      <c r="C56" s="46" t="s">
        <v>176</v>
      </c>
      <c r="D56" s="46"/>
      <c r="E56" s="46"/>
      <c r="F56" s="46"/>
      <c r="G56" s="46"/>
      <c r="H56" s="77"/>
      <c r="I56" s="54"/>
      <c r="J56" s="54"/>
      <c r="K56" s="22"/>
    </row>
    <row r="57" spans="1:11" x14ac:dyDescent="0.4">
      <c r="A57" s="22"/>
      <c r="B57" s="48"/>
      <c r="C57" s="49"/>
      <c r="D57" s="49"/>
      <c r="E57" s="49"/>
      <c r="F57" s="49"/>
      <c r="G57" s="49"/>
      <c r="H57" s="78"/>
      <c r="I57" s="54"/>
      <c r="J57" s="54"/>
      <c r="K57" s="22"/>
    </row>
    <row r="58" spans="1:11" x14ac:dyDescent="0.4">
      <c r="A58" s="22"/>
      <c r="B58" s="22"/>
      <c r="C58" s="22"/>
      <c r="D58" s="22"/>
      <c r="E58" s="22"/>
      <c r="F58" s="22"/>
      <c r="G58" s="22"/>
      <c r="H58" s="22"/>
      <c r="I58" s="22"/>
      <c r="J58" s="22"/>
      <c r="K58" s="22"/>
    </row>
  </sheetData>
  <protectedRanges>
    <protectedRange sqref="I6 I8 I10 I12 I14 I16 I18 I23 F30:F47" name="範囲1"/>
  </protectedRanges>
  <mergeCells count="42">
    <mergeCell ref="J2:K4"/>
    <mergeCell ref="I14:K14"/>
    <mergeCell ref="I26:K26"/>
    <mergeCell ref="I27:K27"/>
    <mergeCell ref="I6:K6"/>
    <mergeCell ref="I8:K8"/>
    <mergeCell ref="I10:K10"/>
    <mergeCell ref="I12:K12"/>
    <mergeCell ref="H24:K24"/>
    <mergeCell ref="I18:K18"/>
    <mergeCell ref="I22:K22"/>
    <mergeCell ref="I23:K23"/>
    <mergeCell ref="I7:K7"/>
    <mergeCell ref="I9:K9"/>
    <mergeCell ref="I11:K11"/>
    <mergeCell ref="I13:K13"/>
    <mergeCell ref="C42:E42"/>
    <mergeCell ref="C36:E36"/>
    <mergeCell ref="I16:K16"/>
    <mergeCell ref="C32:E32"/>
    <mergeCell ref="C33:E33"/>
    <mergeCell ref="C34:E34"/>
    <mergeCell ref="C35:E35"/>
    <mergeCell ref="I28:K28"/>
    <mergeCell ref="C30:E30"/>
    <mergeCell ref="C31:E31"/>
    <mergeCell ref="I15:K15"/>
    <mergeCell ref="I17:K17"/>
    <mergeCell ref="I19:K19"/>
    <mergeCell ref="B1:J1"/>
    <mergeCell ref="B52:H55"/>
    <mergeCell ref="C45:E45"/>
    <mergeCell ref="C46:E46"/>
    <mergeCell ref="C47:E47"/>
    <mergeCell ref="C48:E48"/>
    <mergeCell ref="C41:E41"/>
    <mergeCell ref="C44:E44"/>
    <mergeCell ref="C43:E43"/>
    <mergeCell ref="C37:E37"/>
    <mergeCell ref="C38:E38"/>
    <mergeCell ref="C39:E39"/>
    <mergeCell ref="C40:E40"/>
  </mergeCells>
  <phoneticPr fontId="3"/>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N207"/>
  <sheetViews>
    <sheetView zoomScale="98" zoomScaleNormal="98" workbookViewId="0">
      <selection activeCell="B8" sqref="B8:B9"/>
    </sheetView>
  </sheetViews>
  <sheetFormatPr defaultRowHeight="18.75" x14ac:dyDescent="0.4"/>
  <cols>
    <col min="1" max="1" width="5.875" style="15" bestFit="1" customWidth="1"/>
    <col min="2" max="2" width="13" style="15" bestFit="1" customWidth="1"/>
    <col min="3" max="3" width="21.625" style="15" bestFit="1" customWidth="1"/>
    <col min="4" max="5" width="11.25" style="15" customWidth="1"/>
    <col min="6" max="6" width="5.75" style="15" bestFit="1" customWidth="1"/>
    <col min="7" max="7" width="7.75" style="15" bestFit="1" customWidth="1"/>
    <col min="8" max="8" width="36.125" style="15" bestFit="1" customWidth="1"/>
    <col min="9" max="9" width="8.75" style="15" customWidth="1"/>
    <col min="10" max="10" width="23" style="15" bestFit="1" customWidth="1"/>
    <col min="11" max="11" width="11.375" style="15" customWidth="1"/>
    <col min="12" max="12" width="6.75" style="15" customWidth="1"/>
    <col min="13" max="14" width="14.375" style="15" customWidth="1"/>
    <col min="15" max="16384" width="9" style="15"/>
  </cols>
  <sheetData>
    <row r="1" spans="1:14" ht="19.5" thickBot="1" x14ac:dyDescent="0.45">
      <c r="A1" s="21" t="s">
        <v>65</v>
      </c>
      <c r="B1" s="55"/>
      <c r="C1" s="54" t="s">
        <v>64</v>
      </c>
      <c r="D1" s="161" t="s">
        <v>181</v>
      </c>
      <c r="E1" s="162"/>
      <c r="F1" s="162"/>
      <c r="G1" s="163"/>
      <c r="H1" s="80"/>
      <c r="I1" s="54"/>
      <c r="J1" s="54"/>
      <c r="K1" s="54"/>
      <c r="L1" s="54"/>
      <c r="M1" s="54"/>
      <c r="N1" s="54"/>
    </row>
    <row r="2" spans="1:14" ht="59.25" customHeight="1" x14ac:dyDescent="0.4">
      <c r="A2" s="54"/>
      <c r="B2" s="144" t="s">
        <v>137</v>
      </c>
      <c r="C2" s="144"/>
      <c r="D2" s="144"/>
      <c r="E2" s="144"/>
      <c r="F2" s="144"/>
      <c r="G2" s="144"/>
      <c r="H2" s="144"/>
      <c r="I2" s="144"/>
      <c r="J2" s="144"/>
      <c r="K2" s="144"/>
      <c r="L2" s="144"/>
      <c r="M2" s="144"/>
      <c r="N2" s="83"/>
    </row>
    <row r="3" spans="1:14" ht="40.5" customHeight="1" thickBot="1" x14ac:dyDescent="0.25">
      <c r="A3" s="58"/>
      <c r="B3" s="59" t="s">
        <v>72</v>
      </c>
      <c r="C3" s="59" t="s">
        <v>73</v>
      </c>
      <c r="D3" s="175" t="s">
        <v>86</v>
      </c>
      <c r="E3" s="175"/>
      <c r="F3" s="59" t="s">
        <v>76</v>
      </c>
      <c r="G3" s="59"/>
      <c r="H3" s="59" t="s">
        <v>78</v>
      </c>
      <c r="I3" s="59" t="s">
        <v>80</v>
      </c>
      <c r="J3" s="59" t="s">
        <v>81</v>
      </c>
      <c r="K3" s="59" t="s">
        <v>83</v>
      </c>
      <c r="L3" s="59" t="s">
        <v>84</v>
      </c>
      <c r="M3" s="176" t="s">
        <v>168</v>
      </c>
      <c r="N3" s="176"/>
    </row>
    <row r="4" spans="1:14" ht="18.75" customHeight="1" x14ac:dyDescent="0.4">
      <c r="A4" s="164" t="s">
        <v>0</v>
      </c>
      <c r="B4" s="2" t="s">
        <v>1</v>
      </c>
      <c r="C4" s="56" t="s">
        <v>111</v>
      </c>
      <c r="D4" s="166" t="s">
        <v>3</v>
      </c>
      <c r="E4" s="167"/>
      <c r="F4" s="169" t="s">
        <v>4</v>
      </c>
      <c r="G4" s="3" t="s">
        <v>5</v>
      </c>
      <c r="H4" s="4" t="s">
        <v>6</v>
      </c>
      <c r="I4" s="2" t="s">
        <v>7</v>
      </c>
      <c r="J4" s="4" t="s">
        <v>8</v>
      </c>
      <c r="K4" s="5" t="s">
        <v>9</v>
      </c>
      <c r="L4" s="169" t="s">
        <v>10</v>
      </c>
      <c r="M4" s="171" t="s">
        <v>100</v>
      </c>
      <c r="N4" s="172"/>
    </row>
    <row r="5" spans="1:14" ht="19.5" thickBot="1" x14ac:dyDescent="0.45">
      <c r="A5" s="165"/>
      <c r="B5" s="7" t="s">
        <v>11</v>
      </c>
      <c r="C5" s="57" t="s">
        <v>112</v>
      </c>
      <c r="D5" s="168"/>
      <c r="E5" s="168"/>
      <c r="F5" s="170"/>
      <c r="G5" s="9" t="s">
        <v>13</v>
      </c>
      <c r="H5" s="8" t="s">
        <v>14</v>
      </c>
      <c r="I5" s="7" t="s">
        <v>15</v>
      </c>
      <c r="J5" s="8" t="s">
        <v>16</v>
      </c>
      <c r="K5" s="10" t="s">
        <v>17</v>
      </c>
      <c r="L5" s="170"/>
      <c r="M5" s="173"/>
      <c r="N5" s="174"/>
    </row>
    <row r="6" spans="1:14" x14ac:dyDescent="0.4">
      <c r="A6" s="153" t="s">
        <v>18</v>
      </c>
      <c r="B6" s="155">
        <v>98765432</v>
      </c>
      <c r="C6" s="11" t="s">
        <v>66</v>
      </c>
      <c r="D6" s="157">
        <v>39948</v>
      </c>
      <c r="E6" s="158"/>
      <c r="F6" s="147" t="s">
        <v>19</v>
      </c>
      <c r="G6" s="153" t="e">
        <f>IF(D6="","",DATEDIF(D6,'1_申込み確認Sheet'!$I$23,"Y"))</f>
        <v>#NUM!</v>
      </c>
      <c r="H6" s="12" t="s">
        <v>20</v>
      </c>
      <c r="I6" s="147" t="s">
        <v>183</v>
      </c>
      <c r="J6" s="145">
        <v>43219</v>
      </c>
      <c r="K6" s="147" t="s">
        <v>185</v>
      </c>
      <c r="L6" s="147" t="s">
        <v>71</v>
      </c>
      <c r="M6" s="149">
        <f>'1_申込み確認Sheet'!$I$6</f>
        <v>0</v>
      </c>
      <c r="N6" s="150"/>
    </row>
    <row r="7" spans="1:14" ht="19.5" thickBot="1" x14ac:dyDescent="0.45">
      <c r="A7" s="154"/>
      <c r="B7" s="156"/>
      <c r="C7" s="13" t="s">
        <v>22</v>
      </c>
      <c r="D7" s="159"/>
      <c r="E7" s="160"/>
      <c r="F7" s="148"/>
      <c r="G7" s="154"/>
      <c r="H7" s="14" t="s">
        <v>23</v>
      </c>
      <c r="I7" s="148"/>
      <c r="J7" s="146"/>
      <c r="K7" s="148"/>
      <c r="L7" s="148"/>
      <c r="M7" s="151"/>
      <c r="N7" s="152"/>
    </row>
    <row r="8" spans="1:14" x14ac:dyDescent="0.4">
      <c r="A8" s="153">
        <v>1</v>
      </c>
      <c r="B8" s="155"/>
      <c r="C8" s="11"/>
      <c r="D8" s="157"/>
      <c r="E8" s="158"/>
      <c r="F8" s="147"/>
      <c r="G8" s="153" t="str">
        <f>IF(D8="","",DATEDIF(D8,'1_申込み確認Sheet'!$I$23,"Y"))</f>
        <v/>
      </c>
      <c r="H8" s="12"/>
      <c r="I8" s="147"/>
      <c r="J8" s="145"/>
      <c r="K8" s="147"/>
      <c r="L8" s="147"/>
      <c r="M8" s="149">
        <f>'1_申込み確認Sheet'!$I$6</f>
        <v>0</v>
      </c>
      <c r="N8" s="150"/>
    </row>
    <row r="9" spans="1:14" ht="19.5" thickBot="1" x14ac:dyDescent="0.45">
      <c r="A9" s="154"/>
      <c r="B9" s="156"/>
      <c r="C9" s="13"/>
      <c r="D9" s="159"/>
      <c r="E9" s="160"/>
      <c r="F9" s="148"/>
      <c r="G9" s="154"/>
      <c r="H9" s="14"/>
      <c r="I9" s="148"/>
      <c r="J9" s="146"/>
      <c r="K9" s="148"/>
      <c r="L9" s="148"/>
      <c r="M9" s="151"/>
      <c r="N9" s="152"/>
    </row>
    <row r="10" spans="1:14" x14ac:dyDescent="0.4">
      <c r="A10" s="153">
        <v>2</v>
      </c>
      <c r="B10" s="155"/>
      <c r="C10" s="11"/>
      <c r="D10" s="157"/>
      <c r="E10" s="158"/>
      <c r="F10" s="147"/>
      <c r="G10" s="153" t="str">
        <f>IF(D10="","",DATEDIF(D10,'1_申込み確認Sheet'!$I$23,"Y"))</f>
        <v/>
      </c>
      <c r="H10" s="12"/>
      <c r="I10" s="147"/>
      <c r="J10" s="145"/>
      <c r="K10" s="147"/>
      <c r="L10" s="147"/>
      <c r="M10" s="149">
        <f>'1_申込み確認Sheet'!$I$6</f>
        <v>0</v>
      </c>
      <c r="N10" s="150"/>
    </row>
    <row r="11" spans="1:14" ht="19.5" thickBot="1" x14ac:dyDescent="0.45">
      <c r="A11" s="154"/>
      <c r="B11" s="156"/>
      <c r="C11" s="13"/>
      <c r="D11" s="159"/>
      <c r="E11" s="160"/>
      <c r="F11" s="148"/>
      <c r="G11" s="154"/>
      <c r="H11" s="14"/>
      <c r="I11" s="148"/>
      <c r="J11" s="146"/>
      <c r="K11" s="148"/>
      <c r="L11" s="148"/>
      <c r="M11" s="151"/>
      <c r="N11" s="152"/>
    </row>
    <row r="12" spans="1:14" x14ac:dyDescent="0.4">
      <c r="A12" s="153">
        <v>3</v>
      </c>
      <c r="B12" s="155"/>
      <c r="C12" s="11"/>
      <c r="D12" s="157"/>
      <c r="E12" s="158"/>
      <c r="F12" s="147"/>
      <c r="G12" s="153" t="str">
        <f>IF(D12="","",DATEDIF(D12,'1_申込み確認Sheet'!$I$23,"Y"))</f>
        <v/>
      </c>
      <c r="H12" s="12"/>
      <c r="I12" s="147"/>
      <c r="J12" s="145"/>
      <c r="K12" s="147"/>
      <c r="L12" s="147"/>
      <c r="M12" s="149">
        <f>'1_申込み確認Sheet'!$I$6</f>
        <v>0</v>
      </c>
      <c r="N12" s="150"/>
    </row>
    <row r="13" spans="1:14" ht="19.5" thickBot="1" x14ac:dyDescent="0.45">
      <c r="A13" s="154"/>
      <c r="B13" s="156"/>
      <c r="C13" s="13"/>
      <c r="D13" s="159"/>
      <c r="E13" s="160"/>
      <c r="F13" s="148"/>
      <c r="G13" s="154"/>
      <c r="H13" s="14"/>
      <c r="I13" s="148"/>
      <c r="J13" s="146"/>
      <c r="K13" s="148"/>
      <c r="L13" s="148"/>
      <c r="M13" s="151"/>
      <c r="N13" s="152"/>
    </row>
    <row r="14" spans="1:14" x14ac:dyDescent="0.4">
      <c r="A14" s="153">
        <v>4</v>
      </c>
      <c r="B14" s="155"/>
      <c r="C14" s="11"/>
      <c r="D14" s="157"/>
      <c r="E14" s="158"/>
      <c r="F14" s="147"/>
      <c r="G14" s="153" t="str">
        <f>IF(D14="","",DATEDIF(D14,'1_申込み確認Sheet'!$I$23,"Y"))</f>
        <v/>
      </c>
      <c r="H14" s="12"/>
      <c r="I14" s="147"/>
      <c r="J14" s="145"/>
      <c r="K14" s="147"/>
      <c r="L14" s="147"/>
      <c r="M14" s="149">
        <f>'1_申込み確認Sheet'!$I$6</f>
        <v>0</v>
      </c>
      <c r="N14" s="150"/>
    </row>
    <row r="15" spans="1:14" ht="19.5" thickBot="1" x14ac:dyDescent="0.45">
      <c r="A15" s="154"/>
      <c r="B15" s="156"/>
      <c r="C15" s="13"/>
      <c r="D15" s="159"/>
      <c r="E15" s="160"/>
      <c r="F15" s="148"/>
      <c r="G15" s="154"/>
      <c r="H15" s="14"/>
      <c r="I15" s="148"/>
      <c r="J15" s="146"/>
      <c r="K15" s="148"/>
      <c r="L15" s="148"/>
      <c r="M15" s="151"/>
      <c r="N15" s="152"/>
    </row>
    <row r="16" spans="1:14" x14ac:dyDescent="0.4">
      <c r="A16" s="153">
        <v>5</v>
      </c>
      <c r="B16" s="155"/>
      <c r="C16" s="11"/>
      <c r="D16" s="157"/>
      <c r="E16" s="158"/>
      <c r="F16" s="147"/>
      <c r="G16" s="153" t="str">
        <f>IF(D16="","",DATEDIF(D16,'1_申込み確認Sheet'!$I$23,"Y"))</f>
        <v/>
      </c>
      <c r="H16" s="12"/>
      <c r="I16" s="147"/>
      <c r="J16" s="145"/>
      <c r="K16" s="147"/>
      <c r="L16" s="147"/>
      <c r="M16" s="149">
        <f>'1_申込み確認Sheet'!$I$6</f>
        <v>0</v>
      </c>
      <c r="N16" s="150"/>
    </row>
    <row r="17" spans="1:14" ht="19.5" thickBot="1" x14ac:dyDescent="0.45">
      <c r="A17" s="154"/>
      <c r="B17" s="156"/>
      <c r="C17" s="13"/>
      <c r="D17" s="159"/>
      <c r="E17" s="160"/>
      <c r="F17" s="148"/>
      <c r="G17" s="154"/>
      <c r="H17" s="14"/>
      <c r="I17" s="148"/>
      <c r="J17" s="146"/>
      <c r="K17" s="148"/>
      <c r="L17" s="148"/>
      <c r="M17" s="151"/>
      <c r="N17" s="152"/>
    </row>
    <row r="18" spans="1:14" x14ac:dyDescent="0.4">
      <c r="A18" s="153">
        <v>6</v>
      </c>
      <c r="B18" s="155"/>
      <c r="C18" s="11"/>
      <c r="D18" s="157"/>
      <c r="E18" s="158"/>
      <c r="F18" s="147"/>
      <c r="G18" s="153" t="str">
        <f>IF(D18="","",DATEDIF(D18,'1_申込み確認Sheet'!$I$23,"Y"))</f>
        <v/>
      </c>
      <c r="H18" s="12"/>
      <c r="I18" s="147"/>
      <c r="J18" s="145"/>
      <c r="K18" s="147"/>
      <c r="L18" s="147"/>
      <c r="M18" s="149">
        <f>'1_申込み確認Sheet'!$I$6</f>
        <v>0</v>
      </c>
      <c r="N18" s="150"/>
    </row>
    <row r="19" spans="1:14" ht="19.5" thickBot="1" x14ac:dyDescent="0.45">
      <c r="A19" s="154"/>
      <c r="B19" s="156"/>
      <c r="C19" s="13"/>
      <c r="D19" s="159"/>
      <c r="E19" s="160"/>
      <c r="F19" s="148"/>
      <c r="G19" s="154"/>
      <c r="H19" s="14"/>
      <c r="I19" s="148"/>
      <c r="J19" s="146"/>
      <c r="K19" s="148"/>
      <c r="L19" s="148"/>
      <c r="M19" s="151"/>
      <c r="N19" s="152"/>
    </row>
    <row r="20" spans="1:14" x14ac:dyDescent="0.4">
      <c r="A20" s="153">
        <v>7</v>
      </c>
      <c r="B20" s="155"/>
      <c r="C20" s="11"/>
      <c r="D20" s="157"/>
      <c r="E20" s="158"/>
      <c r="F20" s="147"/>
      <c r="G20" s="153" t="str">
        <f>IF(D20="","",DATEDIF(D20,'1_申込み確認Sheet'!$I$23,"Y"))</f>
        <v/>
      </c>
      <c r="H20" s="12"/>
      <c r="I20" s="147"/>
      <c r="J20" s="145"/>
      <c r="K20" s="147"/>
      <c r="L20" s="147"/>
      <c r="M20" s="149">
        <f>'1_申込み確認Sheet'!$I$6</f>
        <v>0</v>
      </c>
      <c r="N20" s="150"/>
    </row>
    <row r="21" spans="1:14" ht="19.5" thickBot="1" x14ac:dyDescent="0.45">
      <c r="A21" s="154"/>
      <c r="B21" s="156"/>
      <c r="C21" s="13"/>
      <c r="D21" s="159"/>
      <c r="E21" s="160"/>
      <c r="F21" s="148"/>
      <c r="G21" s="154"/>
      <c r="H21" s="14"/>
      <c r="I21" s="148"/>
      <c r="J21" s="146"/>
      <c r="K21" s="148"/>
      <c r="L21" s="148"/>
      <c r="M21" s="151"/>
      <c r="N21" s="152"/>
    </row>
    <row r="22" spans="1:14" x14ac:dyDescent="0.4">
      <c r="A22" s="153">
        <v>8</v>
      </c>
      <c r="B22" s="155"/>
      <c r="C22" s="11"/>
      <c r="D22" s="157"/>
      <c r="E22" s="158"/>
      <c r="F22" s="147"/>
      <c r="G22" s="153" t="str">
        <f>IF(D22="","",DATEDIF(D22,'1_申込み確認Sheet'!$I$23,"Y"))</f>
        <v/>
      </c>
      <c r="H22" s="12"/>
      <c r="I22" s="147"/>
      <c r="J22" s="145"/>
      <c r="K22" s="147"/>
      <c r="L22" s="147"/>
      <c r="M22" s="149">
        <f>'1_申込み確認Sheet'!$I$6</f>
        <v>0</v>
      </c>
      <c r="N22" s="150"/>
    </row>
    <row r="23" spans="1:14" ht="19.5" thickBot="1" x14ac:dyDescent="0.45">
      <c r="A23" s="154"/>
      <c r="B23" s="156"/>
      <c r="C23" s="13"/>
      <c r="D23" s="159"/>
      <c r="E23" s="160"/>
      <c r="F23" s="148"/>
      <c r="G23" s="154"/>
      <c r="H23" s="14"/>
      <c r="I23" s="148"/>
      <c r="J23" s="146"/>
      <c r="K23" s="148"/>
      <c r="L23" s="148"/>
      <c r="M23" s="151"/>
      <c r="N23" s="152"/>
    </row>
    <row r="24" spans="1:14" x14ac:dyDescent="0.4">
      <c r="A24" s="153">
        <v>9</v>
      </c>
      <c r="B24" s="155"/>
      <c r="C24" s="11"/>
      <c r="D24" s="157"/>
      <c r="E24" s="158"/>
      <c r="F24" s="147"/>
      <c r="G24" s="153" t="str">
        <f>IF(D24="","",DATEDIF(D24,'1_申込み確認Sheet'!$I$23,"Y"))</f>
        <v/>
      </c>
      <c r="H24" s="12"/>
      <c r="I24" s="147"/>
      <c r="J24" s="145"/>
      <c r="K24" s="147"/>
      <c r="L24" s="147"/>
      <c r="M24" s="149">
        <f>'1_申込み確認Sheet'!$I$6</f>
        <v>0</v>
      </c>
      <c r="N24" s="150"/>
    </row>
    <row r="25" spans="1:14" ht="19.5" thickBot="1" x14ac:dyDescent="0.45">
      <c r="A25" s="154"/>
      <c r="B25" s="156"/>
      <c r="C25" s="13"/>
      <c r="D25" s="159"/>
      <c r="E25" s="160"/>
      <c r="F25" s="148"/>
      <c r="G25" s="154"/>
      <c r="H25" s="14"/>
      <c r="I25" s="148"/>
      <c r="J25" s="146"/>
      <c r="K25" s="148"/>
      <c r="L25" s="148"/>
      <c r="M25" s="151"/>
      <c r="N25" s="152"/>
    </row>
    <row r="26" spans="1:14" x14ac:dyDescent="0.4">
      <c r="A26" s="153">
        <v>10</v>
      </c>
      <c r="B26" s="155"/>
      <c r="C26" s="11"/>
      <c r="D26" s="157"/>
      <c r="E26" s="158"/>
      <c r="F26" s="147"/>
      <c r="G26" s="153" t="str">
        <f>IF(D26="","",DATEDIF(D26,'1_申込み確認Sheet'!$I$23,"Y"))</f>
        <v/>
      </c>
      <c r="H26" s="12"/>
      <c r="I26" s="147"/>
      <c r="J26" s="145"/>
      <c r="K26" s="147"/>
      <c r="L26" s="147"/>
      <c r="M26" s="149">
        <f>'1_申込み確認Sheet'!$I$6</f>
        <v>0</v>
      </c>
      <c r="N26" s="150"/>
    </row>
    <row r="27" spans="1:14" ht="19.5" thickBot="1" x14ac:dyDescent="0.45">
      <c r="A27" s="154"/>
      <c r="B27" s="156"/>
      <c r="C27" s="13"/>
      <c r="D27" s="159"/>
      <c r="E27" s="160"/>
      <c r="F27" s="148"/>
      <c r="G27" s="154"/>
      <c r="H27" s="14"/>
      <c r="I27" s="148"/>
      <c r="J27" s="146"/>
      <c r="K27" s="148"/>
      <c r="L27" s="148"/>
      <c r="M27" s="151"/>
      <c r="N27" s="152"/>
    </row>
    <row r="28" spans="1:14" x14ac:dyDescent="0.4">
      <c r="A28" s="153">
        <v>11</v>
      </c>
      <c r="B28" s="155"/>
      <c r="C28" s="11"/>
      <c r="D28" s="157"/>
      <c r="E28" s="158"/>
      <c r="F28" s="147"/>
      <c r="G28" s="153" t="str">
        <f>IF(D28="","",DATEDIF(D28,'1_申込み確認Sheet'!$I$23,"Y"))</f>
        <v/>
      </c>
      <c r="H28" s="12"/>
      <c r="I28" s="147"/>
      <c r="J28" s="145"/>
      <c r="K28" s="147"/>
      <c r="L28" s="147"/>
      <c r="M28" s="149">
        <f>'1_申込み確認Sheet'!$I$6</f>
        <v>0</v>
      </c>
      <c r="N28" s="150"/>
    </row>
    <row r="29" spans="1:14" ht="19.5" thickBot="1" x14ac:dyDescent="0.45">
      <c r="A29" s="154"/>
      <c r="B29" s="156"/>
      <c r="C29" s="13"/>
      <c r="D29" s="159"/>
      <c r="E29" s="160"/>
      <c r="F29" s="148"/>
      <c r="G29" s="154"/>
      <c r="H29" s="14"/>
      <c r="I29" s="148"/>
      <c r="J29" s="146"/>
      <c r="K29" s="148"/>
      <c r="L29" s="148"/>
      <c r="M29" s="151"/>
      <c r="N29" s="152"/>
    </row>
    <row r="30" spans="1:14" x14ac:dyDescent="0.4">
      <c r="A30" s="153">
        <v>12</v>
      </c>
      <c r="B30" s="155"/>
      <c r="C30" s="11"/>
      <c r="D30" s="157"/>
      <c r="E30" s="158"/>
      <c r="F30" s="147"/>
      <c r="G30" s="153" t="str">
        <f>IF(D30="","",DATEDIF(D30,'1_申込み確認Sheet'!$I$23,"Y"))</f>
        <v/>
      </c>
      <c r="H30" s="12"/>
      <c r="I30" s="147"/>
      <c r="J30" s="145"/>
      <c r="K30" s="147"/>
      <c r="L30" s="147"/>
      <c r="M30" s="149">
        <f>'1_申込み確認Sheet'!$I$6</f>
        <v>0</v>
      </c>
      <c r="N30" s="150"/>
    </row>
    <row r="31" spans="1:14" ht="19.5" thickBot="1" x14ac:dyDescent="0.45">
      <c r="A31" s="154"/>
      <c r="B31" s="156"/>
      <c r="C31" s="13"/>
      <c r="D31" s="159"/>
      <c r="E31" s="160"/>
      <c r="F31" s="148"/>
      <c r="G31" s="154"/>
      <c r="H31" s="14"/>
      <c r="I31" s="148"/>
      <c r="J31" s="146"/>
      <c r="K31" s="148"/>
      <c r="L31" s="148"/>
      <c r="M31" s="151"/>
      <c r="N31" s="152"/>
    </row>
    <row r="32" spans="1:14" x14ac:dyDescent="0.4">
      <c r="A32" s="153">
        <v>13</v>
      </c>
      <c r="B32" s="155"/>
      <c r="C32" s="11"/>
      <c r="D32" s="157"/>
      <c r="E32" s="158"/>
      <c r="F32" s="147"/>
      <c r="G32" s="153" t="str">
        <f>IF(D32="","",DATEDIF(D32,'1_申込み確認Sheet'!$I$23,"Y"))</f>
        <v/>
      </c>
      <c r="H32" s="12"/>
      <c r="I32" s="147"/>
      <c r="J32" s="145"/>
      <c r="K32" s="147"/>
      <c r="L32" s="147"/>
      <c r="M32" s="149">
        <f>'1_申込み確認Sheet'!$I$6</f>
        <v>0</v>
      </c>
      <c r="N32" s="150"/>
    </row>
    <row r="33" spans="1:14" ht="19.5" thickBot="1" x14ac:dyDescent="0.45">
      <c r="A33" s="154"/>
      <c r="B33" s="156"/>
      <c r="C33" s="13"/>
      <c r="D33" s="159"/>
      <c r="E33" s="160"/>
      <c r="F33" s="148"/>
      <c r="G33" s="154"/>
      <c r="H33" s="14"/>
      <c r="I33" s="148"/>
      <c r="J33" s="146"/>
      <c r="K33" s="148"/>
      <c r="L33" s="148"/>
      <c r="M33" s="151"/>
      <c r="N33" s="152"/>
    </row>
    <row r="34" spans="1:14" x14ac:dyDescent="0.4">
      <c r="A34" s="153">
        <v>14</v>
      </c>
      <c r="B34" s="155"/>
      <c r="C34" s="11"/>
      <c r="D34" s="157"/>
      <c r="E34" s="158"/>
      <c r="F34" s="147"/>
      <c r="G34" s="153" t="str">
        <f>IF(D34="","",DATEDIF(D34,'1_申込み確認Sheet'!$I$23,"Y"))</f>
        <v/>
      </c>
      <c r="H34" s="12"/>
      <c r="I34" s="147"/>
      <c r="J34" s="145"/>
      <c r="K34" s="147"/>
      <c r="L34" s="147"/>
      <c r="M34" s="149">
        <f>'1_申込み確認Sheet'!$I$6</f>
        <v>0</v>
      </c>
      <c r="N34" s="150"/>
    </row>
    <row r="35" spans="1:14" ht="19.5" thickBot="1" x14ac:dyDescent="0.45">
      <c r="A35" s="154"/>
      <c r="B35" s="156"/>
      <c r="C35" s="13"/>
      <c r="D35" s="159"/>
      <c r="E35" s="160"/>
      <c r="F35" s="148"/>
      <c r="G35" s="154"/>
      <c r="H35" s="14"/>
      <c r="I35" s="148"/>
      <c r="J35" s="146"/>
      <c r="K35" s="148"/>
      <c r="L35" s="148"/>
      <c r="M35" s="151"/>
      <c r="N35" s="152"/>
    </row>
    <row r="36" spans="1:14" x14ac:dyDescent="0.4">
      <c r="A36" s="153">
        <v>15</v>
      </c>
      <c r="B36" s="155"/>
      <c r="C36" s="11"/>
      <c r="D36" s="157"/>
      <c r="E36" s="158"/>
      <c r="F36" s="147"/>
      <c r="G36" s="153" t="str">
        <f>IF(D36="","",DATEDIF(D36,'1_申込み確認Sheet'!$I$23,"Y"))</f>
        <v/>
      </c>
      <c r="H36" s="12"/>
      <c r="I36" s="147"/>
      <c r="J36" s="145"/>
      <c r="K36" s="147"/>
      <c r="L36" s="147"/>
      <c r="M36" s="149">
        <f>'1_申込み確認Sheet'!$I$6</f>
        <v>0</v>
      </c>
      <c r="N36" s="150"/>
    </row>
    <row r="37" spans="1:14" ht="19.5" thickBot="1" x14ac:dyDescent="0.45">
      <c r="A37" s="154"/>
      <c r="B37" s="156"/>
      <c r="C37" s="13"/>
      <c r="D37" s="159"/>
      <c r="E37" s="160"/>
      <c r="F37" s="148"/>
      <c r="G37" s="154"/>
      <c r="H37" s="14"/>
      <c r="I37" s="148"/>
      <c r="J37" s="146"/>
      <c r="K37" s="148"/>
      <c r="L37" s="148"/>
      <c r="M37" s="151"/>
      <c r="N37" s="152"/>
    </row>
    <row r="38" spans="1:14" x14ac:dyDescent="0.4">
      <c r="A38" s="153">
        <v>16</v>
      </c>
      <c r="B38" s="155"/>
      <c r="C38" s="11"/>
      <c r="D38" s="157"/>
      <c r="E38" s="158"/>
      <c r="F38" s="147"/>
      <c r="G38" s="153" t="str">
        <f>IF(D38="","",DATEDIF(D38,'1_申込み確認Sheet'!$I$23,"Y"))</f>
        <v/>
      </c>
      <c r="H38" s="12"/>
      <c r="I38" s="147"/>
      <c r="J38" s="145"/>
      <c r="K38" s="147"/>
      <c r="L38" s="147"/>
      <c r="M38" s="149">
        <f>'1_申込み確認Sheet'!$I$6</f>
        <v>0</v>
      </c>
      <c r="N38" s="150"/>
    </row>
    <row r="39" spans="1:14" ht="19.5" thickBot="1" x14ac:dyDescent="0.45">
      <c r="A39" s="154"/>
      <c r="B39" s="156"/>
      <c r="C39" s="13"/>
      <c r="D39" s="159"/>
      <c r="E39" s="160"/>
      <c r="F39" s="148"/>
      <c r="G39" s="154"/>
      <c r="H39" s="14"/>
      <c r="I39" s="148"/>
      <c r="J39" s="146"/>
      <c r="K39" s="148"/>
      <c r="L39" s="148"/>
      <c r="M39" s="151"/>
      <c r="N39" s="152"/>
    </row>
    <row r="40" spans="1:14" x14ac:dyDescent="0.4">
      <c r="A40" s="153">
        <v>17</v>
      </c>
      <c r="B40" s="155"/>
      <c r="C40" s="11"/>
      <c r="D40" s="157"/>
      <c r="E40" s="158"/>
      <c r="F40" s="147"/>
      <c r="G40" s="153" t="str">
        <f>IF(D40="","",DATEDIF(D40,'1_申込み確認Sheet'!$I$23,"Y"))</f>
        <v/>
      </c>
      <c r="H40" s="12"/>
      <c r="I40" s="147"/>
      <c r="J40" s="145"/>
      <c r="K40" s="147"/>
      <c r="L40" s="147"/>
      <c r="M40" s="149">
        <f>'1_申込み確認Sheet'!$I$6</f>
        <v>0</v>
      </c>
      <c r="N40" s="150"/>
    </row>
    <row r="41" spans="1:14" ht="19.5" thickBot="1" x14ac:dyDescent="0.45">
      <c r="A41" s="154"/>
      <c r="B41" s="156"/>
      <c r="C41" s="13"/>
      <c r="D41" s="159"/>
      <c r="E41" s="160"/>
      <c r="F41" s="148"/>
      <c r="G41" s="154"/>
      <c r="H41" s="14"/>
      <c r="I41" s="148"/>
      <c r="J41" s="146"/>
      <c r="K41" s="148"/>
      <c r="L41" s="148"/>
      <c r="M41" s="151"/>
      <c r="N41" s="152"/>
    </row>
    <row r="42" spans="1:14" x14ac:dyDescent="0.4">
      <c r="A42" s="153">
        <v>18</v>
      </c>
      <c r="B42" s="155"/>
      <c r="C42" s="11"/>
      <c r="D42" s="157"/>
      <c r="E42" s="158"/>
      <c r="F42" s="147"/>
      <c r="G42" s="153" t="str">
        <f>IF(D42="","",DATEDIF(D42,'1_申込み確認Sheet'!$I$23,"Y"))</f>
        <v/>
      </c>
      <c r="H42" s="12"/>
      <c r="I42" s="147"/>
      <c r="J42" s="145"/>
      <c r="K42" s="147"/>
      <c r="L42" s="147"/>
      <c r="M42" s="149">
        <f>'1_申込み確認Sheet'!$I$6</f>
        <v>0</v>
      </c>
      <c r="N42" s="150"/>
    </row>
    <row r="43" spans="1:14" ht="19.5" thickBot="1" x14ac:dyDescent="0.45">
      <c r="A43" s="154"/>
      <c r="B43" s="156"/>
      <c r="C43" s="13"/>
      <c r="D43" s="159"/>
      <c r="E43" s="160"/>
      <c r="F43" s="148"/>
      <c r="G43" s="154"/>
      <c r="H43" s="14"/>
      <c r="I43" s="148"/>
      <c r="J43" s="146"/>
      <c r="K43" s="148"/>
      <c r="L43" s="148"/>
      <c r="M43" s="151"/>
      <c r="N43" s="152"/>
    </row>
    <row r="44" spans="1:14" x14ac:dyDescent="0.4">
      <c r="A44" s="153">
        <v>19</v>
      </c>
      <c r="B44" s="155"/>
      <c r="C44" s="11"/>
      <c r="D44" s="157"/>
      <c r="E44" s="158"/>
      <c r="F44" s="147"/>
      <c r="G44" s="153" t="str">
        <f>IF(D44="","",DATEDIF(D44,'1_申込み確認Sheet'!$I$23,"Y"))</f>
        <v/>
      </c>
      <c r="H44" s="12"/>
      <c r="I44" s="147"/>
      <c r="J44" s="145"/>
      <c r="K44" s="147"/>
      <c r="L44" s="147"/>
      <c r="M44" s="149">
        <f>'1_申込み確認Sheet'!$I$6</f>
        <v>0</v>
      </c>
      <c r="N44" s="150"/>
    </row>
    <row r="45" spans="1:14" ht="19.5" thickBot="1" x14ac:dyDescent="0.45">
      <c r="A45" s="154"/>
      <c r="B45" s="156"/>
      <c r="C45" s="13"/>
      <c r="D45" s="159"/>
      <c r="E45" s="160"/>
      <c r="F45" s="148"/>
      <c r="G45" s="154"/>
      <c r="H45" s="14"/>
      <c r="I45" s="148"/>
      <c r="J45" s="146"/>
      <c r="K45" s="148"/>
      <c r="L45" s="148"/>
      <c r="M45" s="151"/>
      <c r="N45" s="152"/>
    </row>
    <row r="46" spans="1:14" x14ac:dyDescent="0.4">
      <c r="A46" s="153">
        <v>20</v>
      </c>
      <c r="B46" s="155"/>
      <c r="C46" s="11"/>
      <c r="D46" s="157"/>
      <c r="E46" s="158"/>
      <c r="F46" s="147"/>
      <c r="G46" s="153" t="str">
        <f>IF(D46="","",DATEDIF(D46,'1_申込み確認Sheet'!$I$23,"Y"))</f>
        <v/>
      </c>
      <c r="H46" s="12"/>
      <c r="I46" s="147"/>
      <c r="J46" s="145"/>
      <c r="K46" s="147"/>
      <c r="L46" s="147"/>
      <c r="M46" s="149">
        <f>'1_申込み確認Sheet'!$I$6</f>
        <v>0</v>
      </c>
      <c r="N46" s="150"/>
    </row>
    <row r="47" spans="1:14" ht="19.5" thickBot="1" x14ac:dyDescent="0.45">
      <c r="A47" s="154"/>
      <c r="B47" s="156"/>
      <c r="C47" s="13"/>
      <c r="D47" s="159"/>
      <c r="E47" s="160"/>
      <c r="F47" s="148"/>
      <c r="G47" s="154"/>
      <c r="H47" s="14"/>
      <c r="I47" s="148"/>
      <c r="J47" s="146"/>
      <c r="K47" s="148"/>
      <c r="L47" s="148"/>
      <c r="M47" s="151"/>
      <c r="N47" s="152"/>
    </row>
    <row r="48" spans="1:14" x14ac:dyDescent="0.4">
      <c r="A48" s="153">
        <v>21</v>
      </c>
      <c r="B48" s="155"/>
      <c r="C48" s="11"/>
      <c r="D48" s="157"/>
      <c r="E48" s="158"/>
      <c r="F48" s="147"/>
      <c r="G48" s="153" t="str">
        <f>IF(D48="","",DATEDIF(D48,'1_申込み確認Sheet'!$I$23,"Y"))</f>
        <v/>
      </c>
      <c r="H48" s="12"/>
      <c r="I48" s="147"/>
      <c r="J48" s="145"/>
      <c r="K48" s="147"/>
      <c r="L48" s="147"/>
      <c r="M48" s="149">
        <f>'1_申込み確認Sheet'!$I$6</f>
        <v>0</v>
      </c>
      <c r="N48" s="150"/>
    </row>
    <row r="49" spans="1:14" ht="19.5" thickBot="1" x14ac:dyDescent="0.45">
      <c r="A49" s="154"/>
      <c r="B49" s="156"/>
      <c r="C49" s="13"/>
      <c r="D49" s="159"/>
      <c r="E49" s="160"/>
      <c r="F49" s="148"/>
      <c r="G49" s="154"/>
      <c r="H49" s="14"/>
      <c r="I49" s="148"/>
      <c r="J49" s="146"/>
      <c r="K49" s="148"/>
      <c r="L49" s="148"/>
      <c r="M49" s="151"/>
      <c r="N49" s="152"/>
    </row>
    <row r="50" spans="1:14" x14ac:dyDescent="0.4">
      <c r="A50" s="153">
        <v>22</v>
      </c>
      <c r="B50" s="155"/>
      <c r="C50" s="11"/>
      <c r="D50" s="157"/>
      <c r="E50" s="158"/>
      <c r="F50" s="147"/>
      <c r="G50" s="153" t="str">
        <f>IF(D50="","",DATEDIF(D50,'1_申込み確認Sheet'!$I$23,"Y"))</f>
        <v/>
      </c>
      <c r="H50" s="12"/>
      <c r="I50" s="147"/>
      <c r="J50" s="145"/>
      <c r="K50" s="147"/>
      <c r="L50" s="147"/>
      <c r="M50" s="149">
        <f>'1_申込み確認Sheet'!$I$6</f>
        <v>0</v>
      </c>
      <c r="N50" s="150"/>
    </row>
    <row r="51" spans="1:14" ht="19.5" thickBot="1" x14ac:dyDescent="0.45">
      <c r="A51" s="154"/>
      <c r="B51" s="156"/>
      <c r="C51" s="13"/>
      <c r="D51" s="159"/>
      <c r="E51" s="160"/>
      <c r="F51" s="148"/>
      <c r="G51" s="154"/>
      <c r="H51" s="14"/>
      <c r="I51" s="148"/>
      <c r="J51" s="146"/>
      <c r="K51" s="148"/>
      <c r="L51" s="148"/>
      <c r="M51" s="151"/>
      <c r="N51" s="152"/>
    </row>
    <row r="52" spans="1:14" x14ac:dyDescent="0.4">
      <c r="A52" s="153">
        <v>23</v>
      </c>
      <c r="B52" s="155"/>
      <c r="C52" s="11"/>
      <c r="D52" s="157"/>
      <c r="E52" s="158"/>
      <c r="F52" s="147"/>
      <c r="G52" s="153" t="str">
        <f>IF(D52="","",DATEDIF(D52,'1_申込み確認Sheet'!$I$23,"Y"))</f>
        <v/>
      </c>
      <c r="H52" s="12"/>
      <c r="I52" s="147"/>
      <c r="J52" s="145"/>
      <c r="K52" s="147"/>
      <c r="L52" s="147"/>
      <c r="M52" s="149">
        <f>'1_申込み確認Sheet'!$I$6</f>
        <v>0</v>
      </c>
      <c r="N52" s="150"/>
    </row>
    <row r="53" spans="1:14" ht="19.5" thickBot="1" x14ac:dyDescent="0.45">
      <c r="A53" s="154"/>
      <c r="B53" s="156"/>
      <c r="C53" s="13"/>
      <c r="D53" s="159"/>
      <c r="E53" s="160"/>
      <c r="F53" s="148"/>
      <c r="G53" s="154"/>
      <c r="H53" s="14"/>
      <c r="I53" s="148"/>
      <c r="J53" s="146"/>
      <c r="K53" s="148"/>
      <c r="L53" s="148"/>
      <c r="M53" s="151"/>
      <c r="N53" s="152"/>
    </row>
    <row r="54" spans="1:14" x14ac:dyDescent="0.4">
      <c r="A54" s="153">
        <v>24</v>
      </c>
      <c r="B54" s="155"/>
      <c r="C54" s="11"/>
      <c r="D54" s="157"/>
      <c r="E54" s="158"/>
      <c r="F54" s="147"/>
      <c r="G54" s="153" t="str">
        <f>IF(D54="","",DATEDIF(D54,'1_申込み確認Sheet'!$I$23,"Y"))</f>
        <v/>
      </c>
      <c r="H54" s="12"/>
      <c r="I54" s="147"/>
      <c r="J54" s="145"/>
      <c r="K54" s="147"/>
      <c r="L54" s="147"/>
      <c r="M54" s="149">
        <f>'1_申込み確認Sheet'!$I$6</f>
        <v>0</v>
      </c>
      <c r="N54" s="150"/>
    </row>
    <row r="55" spans="1:14" ht="19.5" thickBot="1" x14ac:dyDescent="0.45">
      <c r="A55" s="154"/>
      <c r="B55" s="156"/>
      <c r="C55" s="13"/>
      <c r="D55" s="159"/>
      <c r="E55" s="160"/>
      <c r="F55" s="148"/>
      <c r="G55" s="154"/>
      <c r="H55" s="14"/>
      <c r="I55" s="148"/>
      <c r="J55" s="146"/>
      <c r="K55" s="148"/>
      <c r="L55" s="148"/>
      <c r="M55" s="151"/>
      <c r="N55" s="152"/>
    </row>
    <row r="56" spans="1:14" x14ac:dyDescent="0.4">
      <c r="A56" s="153">
        <v>25</v>
      </c>
      <c r="B56" s="155"/>
      <c r="C56" s="11"/>
      <c r="D56" s="157"/>
      <c r="E56" s="158"/>
      <c r="F56" s="147"/>
      <c r="G56" s="153" t="str">
        <f>IF(D56="","",DATEDIF(D56,'1_申込み確認Sheet'!$I$23,"Y"))</f>
        <v/>
      </c>
      <c r="H56" s="12"/>
      <c r="I56" s="147"/>
      <c r="J56" s="145"/>
      <c r="K56" s="147"/>
      <c r="L56" s="147"/>
      <c r="M56" s="149">
        <f>'1_申込み確認Sheet'!$I$6</f>
        <v>0</v>
      </c>
      <c r="N56" s="150"/>
    </row>
    <row r="57" spans="1:14" ht="19.5" thickBot="1" x14ac:dyDescent="0.45">
      <c r="A57" s="154"/>
      <c r="B57" s="156"/>
      <c r="C57" s="13"/>
      <c r="D57" s="159"/>
      <c r="E57" s="160"/>
      <c r="F57" s="148"/>
      <c r="G57" s="154"/>
      <c r="H57" s="14"/>
      <c r="I57" s="148"/>
      <c r="J57" s="146"/>
      <c r="K57" s="148"/>
      <c r="L57" s="148"/>
      <c r="M57" s="151"/>
      <c r="N57" s="152"/>
    </row>
    <row r="58" spans="1:14" x14ac:dyDescent="0.4">
      <c r="A58" s="153">
        <v>26</v>
      </c>
      <c r="B58" s="155"/>
      <c r="C58" s="11"/>
      <c r="D58" s="157"/>
      <c r="E58" s="158"/>
      <c r="F58" s="147"/>
      <c r="G58" s="153" t="str">
        <f>IF(D58="","",DATEDIF(D58,'1_申込み確認Sheet'!$I$23,"Y"))</f>
        <v/>
      </c>
      <c r="H58" s="12"/>
      <c r="I58" s="147"/>
      <c r="J58" s="145"/>
      <c r="K58" s="147"/>
      <c r="L58" s="147"/>
      <c r="M58" s="149">
        <f>'1_申込み確認Sheet'!$I$6</f>
        <v>0</v>
      </c>
      <c r="N58" s="150"/>
    </row>
    <row r="59" spans="1:14" ht="19.5" thickBot="1" x14ac:dyDescent="0.45">
      <c r="A59" s="154"/>
      <c r="B59" s="156"/>
      <c r="C59" s="13"/>
      <c r="D59" s="159"/>
      <c r="E59" s="160"/>
      <c r="F59" s="148"/>
      <c r="G59" s="154"/>
      <c r="H59" s="14"/>
      <c r="I59" s="148"/>
      <c r="J59" s="146"/>
      <c r="K59" s="148"/>
      <c r="L59" s="148"/>
      <c r="M59" s="151"/>
      <c r="N59" s="152"/>
    </row>
    <row r="60" spans="1:14" x14ac:dyDescent="0.4">
      <c r="A60" s="153">
        <v>27</v>
      </c>
      <c r="B60" s="155"/>
      <c r="C60" s="11"/>
      <c r="D60" s="157"/>
      <c r="E60" s="158"/>
      <c r="F60" s="147"/>
      <c r="G60" s="153" t="str">
        <f>IF(D60="","",DATEDIF(D60,'1_申込み確認Sheet'!$I$23,"Y"))</f>
        <v/>
      </c>
      <c r="H60" s="12"/>
      <c r="I60" s="147"/>
      <c r="J60" s="145"/>
      <c r="K60" s="147"/>
      <c r="L60" s="147"/>
      <c r="M60" s="149">
        <f>'1_申込み確認Sheet'!$I$6</f>
        <v>0</v>
      </c>
      <c r="N60" s="150"/>
    </row>
    <row r="61" spans="1:14" ht="19.5" thickBot="1" x14ac:dyDescent="0.45">
      <c r="A61" s="154"/>
      <c r="B61" s="156"/>
      <c r="C61" s="13"/>
      <c r="D61" s="159"/>
      <c r="E61" s="160"/>
      <c r="F61" s="148"/>
      <c r="G61" s="154"/>
      <c r="H61" s="14"/>
      <c r="I61" s="148"/>
      <c r="J61" s="146"/>
      <c r="K61" s="148"/>
      <c r="L61" s="148"/>
      <c r="M61" s="151"/>
      <c r="N61" s="152"/>
    </row>
    <row r="62" spans="1:14" x14ac:dyDescent="0.4">
      <c r="A62" s="153">
        <v>28</v>
      </c>
      <c r="B62" s="155"/>
      <c r="C62" s="11"/>
      <c r="D62" s="157"/>
      <c r="E62" s="158"/>
      <c r="F62" s="147"/>
      <c r="G62" s="153" t="str">
        <f>IF(D62="","",DATEDIF(D62,'1_申込み確認Sheet'!$I$23,"Y"))</f>
        <v/>
      </c>
      <c r="H62" s="12"/>
      <c r="I62" s="147"/>
      <c r="J62" s="145"/>
      <c r="K62" s="147"/>
      <c r="L62" s="147"/>
      <c r="M62" s="149">
        <f>'1_申込み確認Sheet'!$I$6</f>
        <v>0</v>
      </c>
      <c r="N62" s="150"/>
    </row>
    <row r="63" spans="1:14" ht="19.5" thickBot="1" x14ac:dyDescent="0.45">
      <c r="A63" s="154"/>
      <c r="B63" s="156"/>
      <c r="C63" s="13"/>
      <c r="D63" s="159"/>
      <c r="E63" s="160"/>
      <c r="F63" s="148"/>
      <c r="G63" s="154"/>
      <c r="H63" s="14"/>
      <c r="I63" s="148"/>
      <c r="J63" s="146"/>
      <c r="K63" s="148"/>
      <c r="L63" s="148"/>
      <c r="M63" s="151"/>
      <c r="N63" s="152"/>
    </row>
    <row r="64" spans="1:14" x14ac:dyDescent="0.4">
      <c r="A64" s="153">
        <v>29</v>
      </c>
      <c r="B64" s="155"/>
      <c r="C64" s="11"/>
      <c r="D64" s="157"/>
      <c r="E64" s="158"/>
      <c r="F64" s="147"/>
      <c r="G64" s="153" t="str">
        <f>IF(D64="","",DATEDIF(D64,'1_申込み確認Sheet'!$I$23,"Y"))</f>
        <v/>
      </c>
      <c r="H64" s="12"/>
      <c r="I64" s="147"/>
      <c r="J64" s="145"/>
      <c r="K64" s="147"/>
      <c r="L64" s="147"/>
      <c r="M64" s="149">
        <f>'1_申込み確認Sheet'!$I$6</f>
        <v>0</v>
      </c>
      <c r="N64" s="150"/>
    </row>
    <row r="65" spans="1:14" ht="19.5" thickBot="1" x14ac:dyDescent="0.45">
      <c r="A65" s="154"/>
      <c r="B65" s="156"/>
      <c r="C65" s="13"/>
      <c r="D65" s="159"/>
      <c r="E65" s="160"/>
      <c r="F65" s="148"/>
      <c r="G65" s="154"/>
      <c r="H65" s="14"/>
      <c r="I65" s="148"/>
      <c r="J65" s="146"/>
      <c r="K65" s="148"/>
      <c r="L65" s="148"/>
      <c r="M65" s="151"/>
      <c r="N65" s="152"/>
    </row>
    <row r="66" spans="1:14" x14ac:dyDescent="0.4">
      <c r="A66" s="153">
        <v>30</v>
      </c>
      <c r="B66" s="155"/>
      <c r="C66" s="11"/>
      <c r="D66" s="157"/>
      <c r="E66" s="158"/>
      <c r="F66" s="147"/>
      <c r="G66" s="153" t="str">
        <f>IF(D66="","",DATEDIF(D66,'1_申込み確認Sheet'!$I$23,"Y"))</f>
        <v/>
      </c>
      <c r="H66" s="12"/>
      <c r="I66" s="147"/>
      <c r="J66" s="145"/>
      <c r="K66" s="147"/>
      <c r="L66" s="147"/>
      <c r="M66" s="149">
        <f>'1_申込み確認Sheet'!$I$6</f>
        <v>0</v>
      </c>
      <c r="N66" s="150"/>
    </row>
    <row r="67" spans="1:14" ht="19.5" thickBot="1" x14ac:dyDescent="0.45">
      <c r="A67" s="154"/>
      <c r="B67" s="156"/>
      <c r="C67" s="13"/>
      <c r="D67" s="159"/>
      <c r="E67" s="160"/>
      <c r="F67" s="148"/>
      <c r="G67" s="154"/>
      <c r="H67" s="14"/>
      <c r="I67" s="148"/>
      <c r="J67" s="146"/>
      <c r="K67" s="148"/>
      <c r="L67" s="148"/>
      <c r="M67" s="151"/>
      <c r="N67" s="152"/>
    </row>
    <row r="68" spans="1:14" x14ac:dyDescent="0.4">
      <c r="A68" s="153">
        <v>31</v>
      </c>
      <c r="B68" s="155"/>
      <c r="C68" s="11"/>
      <c r="D68" s="157"/>
      <c r="E68" s="158"/>
      <c r="F68" s="147"/>
      <c r="G68" s="153" t="str">
        <f>IF(D68="","",DATEDIF(D68,'1_申込み確認Sheet'!$I$23,"Y"))</f>
        <v/>
      </c>
      <c r="H68" s="12"/>
      <c r="I68" s="147"/>
      <c r="J68" s="145"/>
      <c r="K68" s="147"/>
      <c r="L68" s="147"/>
      <c r="M68" s="149">
        <f>'1_申込み確認Sheet'!$I$6</f>
        <v>0</v>
      </c>
      <c r="N68" s="150"/>
    </row>
    <row r="69" spans="1:14" ht="19.5" thickBot="1" x14ac:dyDescent="0.45">
      <c r="A69" s="154"/>
      <c r="B69" s="156"/>
      <c r="C69" s="13"/>
      <c r="D69" s="159"/>
      <c r="E69" s="160"/>
      <c r="F69" s="148"/>
      <c r="G69" s="154"/>
      <c r="H69" s="14"/>
      <c r="I69" s="148"/>
      <c r="J69" s="146"/>
      <c r="K69" s="148"/>
      <c r="L69" s="148"/>
      <c r="M69" s="151"/>
      <c r="N69" s="152"/>
    </row>
    <row r="70" spans="1:14" x14ac:dyDescent="0.4">
      <c r="A70" s="153">
        <v>32</v>
      </c>
      <c r="B70" s="155"/>
      <c r="C70" s="11"/>
      <c r="D70" s="157"/>
      <c r="E70" s="158"/>
      <c r="F70" s="147"/>
      <c r="G70" s="153" t="str">
        <f>IF(D70="","",DATEDIF(D70,'1_申込み確認Sheet'!$I$23,"Y"))</f>
        <v/>
      </c>
      <c r="H70" s="12"/>
      <c r="I70" s="147"/>
      <c r="J70" s="145"/>
      <c r="K70" s="147"/>
      <c r="L70" s="147"/>
      <c r="M70" s="149">
        <f>'1_申込み確認Sheet'!$I$6</f>
        <v>0</v>
      </c>
      <c r="N70" s="150"/>
    </row>
    <row r="71" spans="1:14" ht="19.5" thickBot="1" x14ac:dyDescent="0.45">
      <c r="A71" s="154"/>
      <c r="B71" s="156"/>
      <c r="C71" s="13"/>
      <c r="D71" s="159"/>
      <c r="E71" s="160"/>
      <c r="F71" s="148"/>
      <c r="G71" s="154"/>
      <c r="H71" s="14"/>
      <c r="I71" s="148"/>
      <c r="J71" s="146"/>
      <c r="K71" s="148"/>
      <c r="L71" s="148"/>
      <c r="M71" s="151"/>
      <c r="N71" s="152"/>
    </row>
    <row r="72" spans="1:14" x14ac:dyDescent="0.4">
      <c r="A72" s="153">
        <v>33</v>
      </c>
      <c r="B72" s="155"/>
      <c r="C72" s="11"/>
      <c r="D72" s="157"/>
      <c r="E72" s="158"/>
      <c r="F72" s="147"/>
      <c r="G72" s="153" t="str">
        <f>IF(D72="","",DATEDIF(D72,'1_申込み確認Sheet'!$I$23,"Y"))</f>
        <v/>
      </c>
      <c r="H72" s="12"/>
      <c r="I72" s="147"/>
      <c r="J72" s="145"/>
      <c r="K72" s="147"/>
      <c r="L72" s="147"/>
      <c r="M72" s="149">
        <f>'1_申込み確認Sheet'!$I$6</f>
        <v>0</v>
      </c>
      <c r="N72" s="150"/>
    </row>
    <row r="73" spans="1:14" ht="19.5" thickBot="1" x14ac:dyDescent="0.45">
      <c r="A73" s="154"/>
      <c r="B73" s="156"/>
      <c r="C73" s="13"/>
      <c r="D73" s="159"/>
      <c r="E73" s="160"/>
      <c r="F73" s="148"/>
      <c r="G73" s="154"/>
      <c r="H73" s="14"/>
      <c r="I73" s="148"/>
      <c r="J73" s="146"/>
      <c r="K73" s="148"/>
      <c r="L73" s="148"/>
      <c r="M73" s="151"/>
      <c r="N73" s="152"/>
    </row>
    <row r="74" spans="1:14" x14ac:dyDescent="0.4">
      <c r="A74" s="153">
        <v>34</v>
      </c>
      <c r="B74" s="155"/>
      <c r="C74" s="11"/>
      <c r="D74" s="157"/>
      <c r="E74" s="158"/>
      <c r="F74" s="147"/>
      <c r="G74" s="153" t="str">
        <f>IF(D74="","",DATEDIF(D74,'1_申込み確認Sheet'!$I$23,"Y"))</f>
        <v/>
      </c>
      <c r="H74" s="12"/>
      <c r="I74" s="147"/>
      <c r="J74" s="145"/>
      <c r="K74" s="147"/>
      <c r="L74" s="147"/>
      <c r="M74" s="149">
        <f>'1_申込み確認Sheet'!$I$6</f>
        <v>0</v>
      </c>
      <c r="N74" s="150"/>
    </row>
    <row r="75" spans="1:14" ht="19.5" thickBot="1" x14ac:dyDescent="0.45">
      <c r="A75" s="154"/>
      <c r="B75" s="156"/>
      <c r="C75" s="13"/>
      <c r="D75" s="159"/>
      <c r="E75" s="160"/>
      <c r="F75" s="148"/>
      <c r="G75" s="154"/>
      <c r="H75" s="14"/>
      <c r="I75" s="148"/>
      <c r="J75" s="146"/>
      <c r="K75" s="148"/>
      <c r="L75" s="148"/>
      <c r="M75" s="151"/>
      <c r="N75" s="152"/>
    </row>
    <row r="76" spans="1:14" x14ac:dyDescent="0.4">
      <c r="A76" s="153">
        <v>35</v>
      </c>
      <c r="B76" s="155"/>
      <c r="C76" s="11"/>
      <c r="D76" s="157"/>
      <c r="E76" s="158"/>
      <c r="F76" s="147"/>
      <c r="G76" s="153" t="str">
        <f>IF(D76="","",DATEDIF(D76,'1_申込み確認Sheet'!$I$23,"Y"))</f>
        <v/>
      </c>
      <c r="H76" s="12"/>
      <c r="I76" s="147"/>
      <c r="J76" s="145"/>
      <c r="K76" s="147"/>
      <c r="L76" s="147"/>
      <c r="M76" s="149">
        <f>'1_申込み確認Sheet'!$I$6</f>
        <v>0</v>
      </c>
      <c r="N76" s="150"/>
    </row>
    <row r="77" spans="1:14" ht="19.5" thickBot="1" x14ac:dyDescent="0.45">
      <c r="A77" s="154"/>
      <c r="B77" s="156"/>
      <c r="C77" s="13"/>
      <c r="D77" s="159"/>
      <c r="E77" s="160"/>
      <c r="F77" s="148"/>
      <c r="G77" s="154"/>
      <c r="H77" s="14"/>
      <c r="I77" s="148"/>
      <c r="J77" s="146"/>
      <c r="K77" s="148"/>
      <c r="L77" s="148"/>
      <c r="M77" s="151"/>
      <c r="N77" s="152"/>
    </row>
    <row r="78" spans="1:14" x14ac:dyDescent="0.4">
      <c r="A78" s="153">
        <v>36</v>
      </c>
      <c r="B78" s="155"/>
      <c r="C78" s="11"/>
      <c r="D78" s="157"/>
      <c r="E78" s="158"/>
      <c r="F78" s="147"/>
      <c r="G78" s="153" t="str">
        <f>IF(D78="","",DATEDIF(D78,'1_申込み確認Sheet'!$I$23,"Y"))</f>
        <v/>
      </c>
      <c r="H78" s="12"/>
      <c r="I78" s="147"/>
      <c r="J78" s="145"/>
      <c r="K78" s="147"/>
      <c r="L78" s="147"/>
      <c r="M78" s="149">
        <f>'1_申込み確認Sheet'!$I$6</f>
        <v>0</v>
      </c>
      <c r="N78" s="150"/>
    </row>
    <row r="79" spans="1:14" ht="19.5" thickBot="1" x14ac:dyDescent="0.45">
      <c r="A79" s="154"/>
      <c r="B79" s="156"/>
      <c r="C79" s="13"/>
      <c r="D79" s="159"/>
      <c r="E79" s="160"/>
      <c r="F79" s="148"/>
      <c r="G79" s="154"/>
      <c r="H79" s="14"/>
      <c r="I79" s="148"/>
      <c r="J79" s="146"/>
      <c r="K79" s="148"/>
      <c r="L79" s="148"/>
      <c r="M79" s="151"/>
      <c r="N79" s="152"/>
    </row>
    <row r="80" spans="1:14" x14ac:dyDescent="0.4">
      <c r="A80" s="153">
        <v>37</v>
      </c>
      <c r="B80" s="155"/>
      <c r="C80" s="11"/>
      <c r="D80" s="157"/>
      <c r="E80" s="158"/>
      <c r="F80" s="147"/>
      <c r="G80" s="153" t="str">
        <f>IF(D80="","",DATEDIF(D80,'1_申込み確認Sheet'!$I$23,"Y"))</f>
        <v/>
      </c>
      <c r="H80" s="12"/>
      <c r="I80" s="147"/>
      <c r="J80" s="145"/>
      <c r="K80" s="147"/>
      <c r="L80" s="147"/>
      <c r="M80" s="149">
        <f>'1_申込み確認Sheet'!$I$6</f>
        <v>0</v>
      </c>
      <c r="N80" s="150"/>
    </row>
    <row r="81" spans="1:14" ht="19.5" thickBot="1" x14ac:dyDescent="0.45">
      <c r="A81" s="154"/>
      <c r="B81" s="156"/>
      <c r="C81" s="13"/>
      <c r="D81" s="159"/>
      <c r="E81" s="160"/>
      <c r="F81" s="148"/>
      <c r="G81" s="154"/>
      <c r="H81" s="14"/>
      <c r="I81" s="148"/>
      <c r="J81" s="146"/>
      <c r="K81" s="148"/>
      <c r="L81" s="148"/>
      <c r="M81" s="151"/>
      <c r="N81" s="152"/>
    </row>
    <row r="82" spans="1:14" x14ac:dyDescent="0.4">
      <c r="A82" s="153">
        <v>38</v>
      </c>
      <c r="B82" s="155"/>
      <c r="C82" s="11"/>
      <c r="D82" s="157"/>
      <c r="E82" s="158"/>
      <c r="F82" s="147"/>
      <c r="G82" s="153" t="str">
        <f>IF(D82="","",DATEDIF(D82,'1_申込み確認Sheet'!$I$23,"Y"))</f>
        <v/>
      </c>
      <c r="H82" s="12"/>
      <c r="I82" s="147"/>
      <c r="J82" s="145"/>
      <c r="K82" s="147"/>
      <c r="L82" s="147"/>
      <c r="M82" s="149">
        <f>'1_申込み確認Sheet'!$I$6</f>
        <v>0</v>
      </c>
      <c r="N82" s="150"/>
    </row>
    <row r="83" spans="1:14" ht="19.5" thickBot="1" x14ac:dyDescent="0.45">
      <c r="A83" s="154"/>
      <c r="B83" s="156"/>
      <c r="C83" s="13"/>
      <c r="D83" s="159"/>
      <c r="E83" s="160"/>
      <c r="F83" s="148"/>
      <c r="G83" s="154"/>
      <c r="H83" s="14"/>
      <c r="I83" s="148"/>
      <c r="J83" s="146"/>
      <c r="K83" s="148"/>
      <c r="L83" s="148"/>
      <c r="M83" s="151"/>
      <c r="N83" s="152"/>
    </row>
    <row r="84" spans="1:14" x14ac:dyDescent="0.4">
      <c r="A84" s="153">
        <v>39</v>
      </c>
      <c r="B84" s="155"/>
      <c r="C84" s="11"/>
      <c r="D84" s="157"/>
      <c r="E84" s="158"/>
      <c r="F84" s="147"/>
      <c r="G84" s="153" t="str">
        <f>IF(D84="","",DATEDIF(D84,'1_申込み確認Sheet'!$I$23,"Y"))</f>
        <v/>
      </c>
      <c r="H84" s="12"/>
      <c r="I84" s="147"/>
      <c r="J84" s="145"/>
      <c r="K84" s="147"/>
      <c r="L84" s="147"/>
      <c r="M84" s="149">
        <f>'1_申込み確認Sheet'!$I$6</f>
        <v>0</v>
      </c>
      <c r="N84" s="150"/>
    </row>
    <row r="85" spans="1:14" ht="19.5" thickBot="1" x14ac:dyDescent="0.45">
      <c r="A85" s="154"/>
      <c r="B85" s="156"/>
      <c r="C85" s="13"/>
      <c r="D85" s="159"/>
      <c r="E85" s="160"/>
      <c r="F85" s="148"/>
      <c r="G85" s="154"/>
      <c r="H85" s="14"/>
      <c r="I85" s="148"/>
      <c r="J85" s="146"/>
      <c r="K85" s="148"/>
      <c r="L85" s="148"/>
      <c r="M85" s="151"/>
      <c r="N85" s="152"/>
    </row>
    <row r="86" spans="1:14" x14ac:dyDescent="0.4">
      <c r="A86" s="153">
        <v>40</v>
      </c>
      <c r="B86" s="155"/>
      <c r="C86" s="11"/>
      <c r="D86" s="157"/>
      <c r="E86" s="158"/>
      <c r="F86" s="147"/>
      <c r="G86" s="153" t="str">
        <f>IF(D86="","",DATEDIF(D86,'1_申込み確認Sheet'!$I$23,"Y"))</f>
        <v/>
      </c>
      <c r="H86" s="12"/>
      <c r="I86" s="147"/>
      <c r="J86" s="145"/>
      <c r="K86" s="147"/>
      <c r="L86" s="147"/>
      <c r="M86" s="149">
        <f>'1_申込み確認Sheet'!$I$6</f>
        <v>0</v>
      </c>
      <c r="N86" s="150"/>
    </row>
    <row r="87" spans="1:14" ht="19.5" thickBot="1" x14ac:dyDescent="0.45">
      <c r="A87" s="154"/>
      <c r="B87" s="156"/>
      <c r="C87" s="13"/>
      <c r="D87" s="159"/>
      <c r="E87" s="160"/>
      <c r="F87" s="148"/>
      <c r="G87" s="154"/>
      <c r="H87" s="14"/>
      <c r="I87" s="148"/>
      <c r="J87" s="146"/>
      <c r="K87" s="148"/>
      <c r="L87" s="148"/>
      <c r="M87" s="151"/>
      <c r="N87" s="152"/>
    </row>
    <row r="88" spans="1:14" x14ac:dyDescent="0.4">
      <c r="A88" s="153">
        <v>41</v>
      </c>
      <c r="B88" s="155"/>
      <c r="C88" s="11"/>
      <c r="D88" s="157"/>
      <c r="E88" s="158"/>
      <c r="F88" s="147"/>
      <c r="G88" s="153" t="str">
        <f>IF(D88="","",DATEDIF(D88,'1_申込み確認Sheet'!$I$23,"Y"))</f>
        <v/>
      </c>
      <c r="H88" s="12"/>
      <c r="I88" s="147"/>
      <c r="J88" s="145"/>
      <c r="K88" s="147"/>
      <c r="L88" s="147"/>
      <c r="M88" s="149">
        <f>'1_申込み確認Sheet'!$I$6</f>
        <v>0</v>
      </c>
      <c r="N88" s="150"/>
    </row>
    <row r="89" spans="1:14" ht="19.5" thickBot="1" x14ac:dyDescent="0.45">
      <c r="A89" s="154"/>
      <c r="B89" s="156"/>
      <c r="C89" s="13"/>
      <c r="D89" s="159"/>
      <c r="E89" s="160"/>
      <c r="F89" s="148"/>
      <c r="G89" s="154"/>
      <c r="H89" s="14"/>
      <c r="I89" s="148"/>
      <c r="J89" s="146"/>
      <c r="K89" s="148"/>
      <c r="L89" s="148"/>
      <c r="M89" s="151"/>
      <c r="N89" s="152"/>
    </row>
    <row r="90" spans="1:14" x14ac:dyDescent="0.4">
      <c r="A90" s="153">
        <v>42</v>
      </c>
      <c r="B90" s="155"/>
      <c r="C90" s="11"/>
      <c r="D90" s="157"/>
      <c r="E90" s="158"/>
      <c r="F90" s="147"/>
      <c r="G90" s="153" t="str">
        <f>IF(D90="","",DATEDIF(D90,'1_申込み確認Sheet'!$I$23,"Y"))</f>
        <v/>
      </c>
      <c r="H90" s="12"/>
      <c r="I90" s="147"/>
      <c r="J90" s="145"/>
      <c r="K90" s="147"/>
      <c r="L90" s="147"/>
      <c r="M90" s="149">
        <f>'1_申込み確認Sheet'!$I$6</f>
        <v>0</v>
      </c>
      <c r="N90" s="150"/>
    </row>
    <row r="91" spans="1:14" ht="19.5" thickBot="1" x14ac:dyDescent="0.45">
      <c r="A91" s="154"/>
      <c r="B91" s="156"/>
      <c r="C91" s="13"/>
      <c r="D91" s="159"/>
      <c r="E91" s="160"/>
      <c r="F91" s="148"/>
      <c r="G91" s="154"/>
      <c r="H91" s="14"/>
      <c r="I91" s="148"/>
      <c r="J91" s="146"/>
      <c r="K91" s="148"/>
      <c r="L91" s="148"/>
      <c r="M91" s="151"/>
      <c r="N91" s="152"/>
    </row>
    <row r="92" spans="1:14" x14ac:dyDescent="0.4">
      <c r="A92" s="153">
        <v>43</v>
      </c>
      <c r="B92" s="155"/>
      <c r="C92" s="11"/>
      <c r="D92" s="157"/>
      <c r="E92" s="158"/>
      <c r="F92" s="147"/>
      <c r="G92" s="153" t="str">
        <f>IF(D92="","",DATEDIF(D92,'1_申込み確認Sheet'!$I$23,"Y"))</f>
        <v/>
      </c>
      <c r="H92" s="12"/>
      <c r="I92" s="147"/>
      <c r="J92" s="145"/>
      <c r="K92" s="147"/>
      <c r="L92" s="147"/>
      <c r="M92" s="149">
        <f>'1_申込み確認Sheet'!$I$6</f>
        <v>0</v>
      </c>
      <c r="N92" s="150"/>
    </row>
    <row r="93" spans="1:14" ht="19.5" thickBot="1" x14ac:dyDescent="0.45">
      <c r="A93" s="154"/>
      <c r="B93" s="156"/>
      <c r="C93" s="13"/>
      <c r="D93" s="159"/>
      <c r="E93" s="160"/>
      <c r="F93" s="148"/>
      <c r="G93" s="154"/>
      <c r="H93" s="14"/>
      <c r="I93" s="148"/>
      <c r="J93" s="146"/>
      <c r="K93" s="148"/>
      <c r="L93" s="148"/>
      <c r="M93" s="151"/>
      <c r="N93" s="152"/>
    </row>
    <row r="94" spans="1:14" x14ac:dyDescent="0.4">
      <c r="A94" s="153">
        <v>44</v>
      </c>
      <c r="B94" s="155"/>
      <c r="C94" s="11"/>
      <c r="D94" s="157"/>
      <c r="E94" s="158"/>
      <c r="F94" s="147"/>
      <c r="G94" s="153" t="str">
        <f>IF(D94="","",DATEDIF(D94,'1_申込み確認Sheet'!$I$23,"Y"))</f>
        <v/>
      </c>
      <c r="H94" s="12"/>
      <c r="I94" s="147"/>
      <c r="J94" s="145"/>
      <c r="K94" s="147"/>
      <c r="L94" s="147"/>
      <c r="M94" s="149">
        <f>'1_申込み確認Sheet'!$I$6</f>
        <v>0</v>
      </c>
      <c r="N94" s="150"/>
    </row>
    <row r="95" spans="1:14" ht="19.5" thickBot="1" x14ac:dyDescent="0.45">
      <c r="A95" s="154"/>
      <c r="B95" s="156"/>
      <c r="C95" s="13"/>
      <c r="D95" s="159"/>
      <c r="E95" s="160"/>
      <c r="F95" s="148"/>
      <c r="G95" s="154"/>
      <c r="H95" s="14"/>
      <c r="I95" s="148"/>
      <c r="J95" s="146"/>
      <c r="K95" s="148"/>
      <c r="L95" s="148"/>
      <c r="M95" s="151"/>
      <c r="N95" s="152"/>
    </row>
    <row r="96" spans="1:14" x14ac:dyDescent="0.4">
      <c r="A96" s="153">
        <v>45</v>
      </c>
      <c r="B96" s="155"/>
      <c r="C96" s="11"/>
      <c r="D96" s="157"/>
      <c r="E96" s="158"/>
      <c r="F96" s="147"/>
      <c r="G96" s="153" t="str">
        <f>IF(D96="","",DATEDIF(D96,'1_申込み確認Sheet'!$I$23,"Y"))</f>
        <v/>
      </c>
      <c r="H96" s="12"/>
      <c r="I96" s="147"/>
      <c r="J96" s="145"/>
      <c r="K96" s="147"/>
      <c r="L96" s="147"/>
      <c r="M96" s="149">
        <f>'1_申込み確認Sheet'!$I$6</f>
        <v>0</v>
      </c>
      <c r="N96" s="150"/>
    </row>
    <row r="97" spans="1:14" ht="19.5" thickBot="1" x14ac:dyDescent="0.45">
      <c r="A97" s="154"/>
      <c r="B97" s="156"/>
      <c r="C97" s="13"/>
      <c r="D97" s="159"/>
      <c r="E97" s="160"/>
      <c r="F97" s="148"/>
      <c r="G97" s="154"/>
      <c r="H97" s="14"/>
      <c r="I97" s="148"/>
      <c r="J97" s="146"/>
      <c r="K97" s="148"/>
      <c r="L97" s="148"/>
      <c r="M97" s="151"/>
      <c r="N97" s="152"/>
    </row>
    <row r="98" spans="1:14" x14ac:dyDescent="0.4">
      <c r="A98" s="153">
        <v>46</v>
      </c>
      <c r="B98" s="155"/>
      <c r="C98" s="11"/>
      <c r="D98" s="157"/>
      <c r="E98" s="158"/>
      <c r="F98" s="147"/>
      <c r="G98" s="153" t="str">
        <f>IF(D98="","",DATEDIF(D98,'1_申込み確認Sheet'!$I$23,"Y"))</f>
        <v/>
      </c>
      <c r="H98" s="12"/>
      <c r="I98" s="147"/>
      <c r="J98" s="145"/>
      <c r="K98" s="147"/>
      <c r="L98" s="147"/>
      <c r="M98" s="149">
        <f>'1_申込み確認Sheet'!$I$6</f>
        <v>0</v>
      </c>
      <c r="N98" s="150"/>
    </row>
    <row r="99" spans="1:14" ht="19.5" thickBot="1" x14ac:dyDescent="0.45">
      <c r="A99" s="154"/>
      <c r="B99" s="156"/>
      <c r="C99" s="13"/>
      <c r="D99" s="159"/>
      <c r="E99" s="160"/>
      <c r="F99" s="148"/>
      <c r="G99" s="154"/>
      <c r="H99" s="14"/>
      <c r="I99" s="148"/>
      <c r="J99" s="146"/>
      <c r="K99" s="148"/>
      <c r="L99" s="148"/>
      <c r="M99" s="151"/>
      <c r="N99" s="152"/>
    </row>
    <row r="100" spans="1:14" x14ac:dyDescent="0.4">
      <c r="A100" s="153">
        <v>47</v>
      </c>
      <c r="B100" s="155"/>
      <c r="C100" s="11"/>
      <c r="D100" s="157"/>
      <c r="E100" s="158"/>
      <c r="F100" s="147"/>
      <c r="G100" s="153" t="str">
        <f>IF(D100="","",DATEDIF(D100,'1_申込み確認Sheet'!$I$23,"Y"))</f>
        <v/>
      </c>
      <c r="H100" s="12"/>
      <c r="I100" s="147"/>
      <c r="J100" s="145"/>
      <c r="K100" s="147"/>
      <c r="L100" s="147"/>
      <c r="M100" s="149">
        <f>'1_申込み確認Sheet'!$I$6</f>
        <v>0</v>
      </c>
      <c r="N100" s="150"/>
    </row>
    <row r="101" spans="1:14" ht="19.5" thickBot="1" x14ac:dyDescent="0.45">
      <c r="A101" s="154"/>
      <c r="B101" s="156"/>
      <c r="C101" s="13"/>
      <c r="D101" s="159"/>
      <c r="E101" s="160"/>
      <c r="F101" s="148"/>
      <c r="G101" s="154"/>
      <c r="H101" s="14"/>
      <c r="I101" s="148"/>
      <c r="J101" s="146"/>
      <c r="K101" s="148"/>
      <c r="L101" s="148"/>
      <c r="M101" s="151"/>
      <c r="N101" s="152"/>
    </row>
    <row r="102" spans="1:14" x14ac:dyDescent="0.4">
      <c r="A102" s="153">
        <v>48</v>
      </c>
      <c r="B102" s="155"/>
      <c r="C102" s="11"/>
      <c r="D102" s="157"/>
      <c r="E102" s="158"/>
      <c r="F102" s="147"/>
      <c r="G102" s="153" t="str">
        <f>IF(D102="","",DATEDIF(D102,'1_申込み確認Sheet'!$I$23,"Y"))</f>
        <v/>
      </c>
      <c r="H102" s="12"/>
      <c r="I102" s="147"/>
      <c r="J102" s="145"/>
      <c r="K102" s="147"/>
      <c r="L102" s="147"/>
      <c r="M102" s="149">
        <f>'1_申込み確認Sheet'!$I$6</f>
        <v>0</v>
      </c>
      <c r="N102" s="150"/>
    </row>
    <row r="103" spans="1:14" ht="19.5" thickBot="1" x14ac:dyDescent="0.45">
      <c r="A103" s="154"/>
      <c r="B103" s="156"/>
      <c r="C103" s="13"/>
      <c r="D103" s="159"/>
      <c r="E103" s="160"/>
      <c r="F103" s="148"/>
      <c r="G103" s="154"/>
      <c r="H103" s="14"/>
      <c r="I103" s="148"/>
      <c r="J103" s="146"/>
      <c r="K103" s="148"/>
      <c r="L103" s="148"/>
      <c r="M103" s="151"/>
      <c r="N103" s="152"/>
    </row>
    <row r="104" spans="1:14" x14ac:dyDescent="0.4">
      <c r="A104" s="153">
        <v>49</v>
      </c>
      <c r="B104" s="155"/>
      <c r="C104" s="11"/>
      <c r="D104" s="157"/>
      <c r="E104" s="158"/>
      <c r="F104" s="147"/>
      <c r="G104" s="153" t="str">
        <f>IF(D104="","",DATEDIF(D104,'1_申込み確認Sheet'!$I$23,"Y"))</f>
        <v/>
      </c>
      <c r="H104" s="12"/>
      <c r="I104" s="147"/>
      <c r="J104" s="145"/>
      <c r="K104" s="147"/>
      <c r="L104" s="147"/>
      <c r="M104" s="149">
        <f>'1_申込み確認Sheet'!$I$6</f>
        <v>0</v>
      </c>
      <c r="N104" s="150"/>
    </row>
    <row r="105" spans="1:14" ht="19.5" thickBot="1" x14ac:dyDescent="0.45">
      <c r="A105" s="154"/>
      <c r="B105" s="156"/>
      <c r="C105" s="13"/>
      <c r="D105" s="159"/>
      <c r="E105" s="160"/>
      <c r="F105" s="148"/>
      <c r="G105" s="154"/>
      <c r="H105" s="14"/>
      <c r="I105" s="148"/>
      <c r="J105" s="146"/>
      <c r="K105" s="148"/>
      <c r="L105" s="148"/>
      <c r="M105" s="151"/>
      <c r="N105" s="152"/>
    </row>
    <row r="106" spans="1:14" x14ac:dyDescent="0.4">
      <c r="A106" s="153">
        <v>50</v>
      </c>
      <c r="B106" s="155"/>
      <c r="C106" s="11"/>
      <c r="D106" s="157"/>
      <c r="E106" s="158"/>
      <c r="F106" s="147"/>
      <c r="G106" s="153" t="str">
        <f>IF(D106="","",DATEDIF(D106,'1_申込み確認Sheet'!$I$23,"Y"))</f>
        <v/>
      </c>
      <c r="H106" s="12"/>
      <c r="I106" s="147"/>
      <c r="J106" s="145"/>
      <c r="K106" s="147"/>
      <c r="L106" s="147"/>
      <c r="M106" s="149">
        <f>'1_申込み確認Sheet'!$I$6</f>
        <v>0</v>
      </c>
      <c r="N106" s="150"/>
    </row>
    <row r="107" spans="1:14" ht="19.5" thickBot="1" x14ac:dyDescent="0.45">
      <c r="A107" s="154"/>
      <c r="B107" s="156"/>
      <c r="C107" s="13"/>
      <c r="D107" s="159"/>
      <c r="E107" s="160"/>
      <c r="F107" s="148"/>
      <c r="G107" s="154"/>
      <c r="H107" s="14"/>
      <c r="I107" s="148"/>
      <c r="J107" s="146"/>
      <c r="K107" s="148"/>
      <c r="L107" s="148"/>
      <c r="M107" s="151"/>
      <c r="N107" s="152"/>
    </row>
    <row r="108" spans="1:14" x14ac:dyDescent="0.4">
      <c r="A108" s="153">
        <v>51</v>
      </c>
      <c r="B108" s="155"/>
      <c r="C108" s="11"/>
      <c r="D108" s="157"/>
      <c r="E108" s="158"/>
      <c r="F108" s="147"/>
      <c r="G108" s="153" t="str">
        <f>IF(D108="","",DATEDIF(D108,'1_申込み確認Sheet'!$I$23,"Y"))</f>
        <v/>
      </c>
      <c r="H108" s="12"/>
      <c r="I108" s="147"/>
      <c r="J108" s="145"/>
      <c r="K108" s="147"/>
      <c r="L108" s="147"/>
      <c r="M108" s="149">
        <f>'1_申込み確認Sheet'!$I$6</f>
        <v>0</v>
      </c>
      <c r="N108" s="150"/>
    </row>
    <row r="109" spans="1:14" ht="19.5" thickBot="1" x14ac:dyDescent="0.45">
      <c r="A109" s="154"/>
      <c r="B109" s="156"/>
      <c r="C109" s="13"/>
      <c r="D109" s="159"/>
      <c r="E109" s="160"/>
      <c r="F109" s="148"/>
      <c r="G109" s="154"/>
      <c r="H109" s="14"/>
      <c r="I109" s="148"/>
      <c r="J109" s="146"/>
      <c r="K109" s="148"/>
      <c r="L109" s="148"/>
      <c r="M109" s="151"/>
      <c r="N109" s="152"/>
    </row>
    <row r="110" spans="1:14" x14ac:dyDescent="0.4">
      <c r="A110" s="153">
        <v>52</v>
      </c>
      <c r="B110" s="155"/>
      <c r="C110" s="11"/>
      <c r="D110" s="157"/>
      <c r="E110" s="158"/>
      <c r="F110" s="147"/>
      <c r="G110" s="153" t="str">
        <f>IF(D110="","",DATEDIF(D110,'1_申込み確認Sheet'!$I$23,"Y"))</f>
        <v/>
      </c>
      <c r="H110" s="12"/>
      <c r="I110" s="147"/>
      <c r="J110" s="145"/>
      <c r="K110" s="147"/>
      <c r="L110" s="147"/>
      <c r="M110" s="149">
        <f>'1_申込み確認Sheet'!$I$6</f>
        <v>0</v>
      </c>
      <c r="N110" s="150"/>
    </row>
    <row r="111" spans="1:14" ht="19.5" thickBot="1" x14ac:dyDescent="0.45">
      <c r="A111" s="154"/>
      <c r="B111" s="156"/>
      <c r="C111" s="13"/>
      <c r="D111" s="159"/>
      <c r="E111" s="160"/>
      <c r="F111" s="148"/>
      <c r="G111" s="154"/>
      <c r="H111" s="14"/>
      <c r="I111" s="148"/>
      <c r="J111" s="146"/>
      <c r="K111" s="148"/>
      <c r="L111" s="148"/>
      <c r="M111" s="151"/>
      <c r="N111" s="152"/>
    </row>
    <row r="112" spans="1:14" x14ac:dyDescent="0.4">
      <c r="A112" s="153">
        <v>53</v>
      </c>
      <c r="B112" s="155"/>
      <c r="C112" s="11"/>
      <c r="D112" s="157"/>
      <c r="E112" s="158"/>
      <c r="F112" s="147"/>
      <c r="G112" s="153" t="str">
        <f>IF(D112="","",DATEDIF(D112,'1_申込み確認Sheet'!$I$23,"Y"))</f>
        <v/>
      </c>
      <c r="H112" s="12"/>
      <c r="I112" s="147"/>
      <c r="J112" s="145"/>
      <c r="K112" s="147"/>
      <c r="L112" s="147"/>
      <c r="M112" s="149">
        <f>'1_申込み確認Sheet'!$I$6</f>
        <v>0</v>
      </c>
      <c r="N112" s="150"/>
    </row>
    <row r="113" spans="1:14" ht="19.5" thickBot="1" x14ac:dyDescent="0.45">
      <c r="A113" s="154"/>
      <c r="B113" s="156"/>
      <c r="C113" s="13"/>
      <c r="D113" s="159"/>
      <c r="E113" s="160"/>
      <c r="F113" s="148"/>
      <c r="G113" s="154"/>
      <c r="H113" s="14"/>
      <c r="I113" s="148"/>
      <c r="J113" s="146"/>
      <c r="K113" s="148"/>
      <c r="L113" s="148"/>
      <c r="M113" s="151"/>
      <c r="N113" s="152"/>
    </row>
    <row r="114" spans="1:14" x14ac:dyDescent="0.4">
      <c r="A114" s="153">
        <v>54</v>
      </c>
      <c r="B114" s="155"/>
      <c r="C114" s="11"/>
      <c r="D114" s="157"/>
      <c r="E114" s="158"/>
      <c r="F114" s="147"/>
      <c r="G114" s="153" t="str">
        <f>IF(D114="","",DATEDIF(D114,'1_申込み確認Sheet'!$I$23,"Y"))</f>
        <v/>
      </c>
      <c r="H114" s="12"/>
      <c r="I114" s="147"/>
      <c r="J114" s="145"/>
      <c r="K114" s="147"/>
      <c r="L114" s="147"/>
      <c r="M114" s="149">
        <f>'1_申込み確認Sheet'!$I$6</f>
        <v>0</v>
      </c>
      <c r="N114" s="150"/>
    </row>
    <row r="115" spans="1:14" ht="19.5" thickBot="1" x14ac:dyDescent="0.45">
      <c r="A115" s="154"/>
      <c r="B115" s="156"/>
      <c r="C115" s="13"/>
      <c r="D115" s="159"/>
      <c r="E115" s="160"/>
      <c r="F115" s="148"/>
      <c r="G115" s="154"/>
      <c r="H115" s="14"/>
      <c r="I115" s="148"/>
      <c r="J115" s="146"/>
      <c r="K115" s="148"/>
      <c r="L115" s="148"/>
      <c r="M115" s="151"/>
      <c r="N115" s="152"/>
    </row>
    <row r="116" spans="1:14" x14ac:dyDescent="0.4">
      <c r="A116" s="153">
        <v>55</v>
      </c>
      <c r="B116" s="155"/>
      <c r="C116" s="11"/>
      <c r="D116" s="157"/>
      <c r="E116" s="158"/>
      <c r="F116" s="147"/>
      <c r="G116" s="153" t="str">
        <f>IF(D116="","",DATEDIF(D116,'1_申込み確認Sheet'!$I$23,"Y"))</f>
        <v/>
      </c>
      <c r="H116" s="12"/>
      <c r="I116" s="147"/>
      <c r="J116" s="145"/>
      <c r="K116" s="147"/>
      <c r="L116" s="147"/>
      <c r="M116" s="149">
        <f>'1_申込み確認Sheet'!$I$6</f>
        <v>0</v>
      </c>
      <c r="N116" s="150"/>
    </row>
    <row r="117" spans="1:14" ht="19.5" thickBot="1" x14ac:dyDescent="0.45">
      <c r="A117" s="154"/>
      <c r="B117" s="156"/>
      <c r="C117" s="13"/>
      <c r="D117" s="159"/>
      <c r="E117" s="160"/>
      <c r="F117" s="148"/>
      <c r="G117" s="154"/>
      <c r="H117" s="14"/>
      <c r="I117" s="148"/>
      <c r="J117" s="146"/>
      <c r="K117" s="148"/>
      <c r="L117" s="148"/>
      <c r="M117" s="151"/>
      <c r="N117" s="152"/>
    </row>
    <row r="118" spans="1:14" x14ac:dyDescent="0.4">
      <c r="A118" s="153">
        <v>56</v>
      </c>
      <c r="B118" s="155"/>
      <c r="C118" s="11"/>
      <c r="D118" s="157"/>
      <c r="E118" s="158"/>
      <c r="F118" s="147"/>
      <c r="G118" s="153" t="str">
        <f>IF(D118="","",DATEDIF(D118,'1_申込み確認Sheet'!$I$23,"Y"))</f>
        <v/>
      </c>
      <c r="H118" s="12"/>
      <c r="I118" s="147"/>
      <c r="J118" s="145"/>
      <c r="K118" s="147"/>
      <c r="L118" s="147"/>
      <c r="M118" s="149">
        <f>'1_申込み確認Sheet'!$I$6</f>
        <v>0</v>
      </c>
      <c r="N118" s="150"/>
    </row>
    <row r="119" spans="1:14" ht="19.5" thickBot="1" x14ac:dyDescent="0.45">
      <c r="A119" s="154"/>
      <c r="B119" s="156"/>
      <c r="C119" s="13"/>
      <c r="D119" s="159"/>
      <c r="E119" s="160"/>
      <c r="F119" s="148"/>
      <c r="G119" s="154"/>
      <c r="H119" s="14"/>
      <c r="I119" s="148"/>
      <c r="J119" s="146"/>
      <c r="K119" s="148"/>
      <c r="L119" s="148"/>
      <c r="M119" s="151"/>
      <c r="N119" s="152"/>
    </row>
    <row r="120" spans="1:14" x14ac:dyDescent="0.4">
      <c r="A120" s="153">
        <v>57</v>
      </c>
      <c r="B120" s="155"/>
      <c r="C120" s="11"/>
      <c r="D120" s="157"/>
      <c r="E120" s="158"/>
      <c r="F120" s="147"/>
      <c r="G120" s="153" t="str">
        <f>IF(D120="","",DATEDIF(D120,'1_申込み確認Sheet'!$I$23,"Y"))</f>
        <v/>
      </c>
      <c r="H120" s="12"/>
      <c r="I120" s="147"/>
      <c r="J120" s="145"/>
      <c r="K120" s="147"/>
      <c r="L120" s="147"/>
      <c r="M120" s="149">
        <f>'1_申込み確認Sheet'!$I$6</f>
        <v>0</v>
      </c>
      <c r="N120" s="150"/>
    </row>
    <row r="121" spans="1:14" ht="19.5" thickBot="1" x14ac:dyDescent="0.45">
      <c r="A121" s="154"/>
      <c r="B121" s="156"/>
      <c r="C121" s="13"/>
      <c r="D121" s="159"/>
      <c r="E121" s="160"/>
      <c r="F121" s="148"/>
      <c r="G121" s="154"/>
      <c r="H121" s="14"/>
      <c r="I121" s="148"/>
      <c r="J121" s="146"/>
      <c r="K121" s="148"/>
      <c r="L121" s="148"/>
      <c r="M121" s="151"/>
      <c r="N121" s="152"/>
    </row>
    <row r="122" spans="1:14" x14ac:dyDescent="0.4">
      <c r="A122" s="153">
        <v>58</v>
      </c>
      <c r="B122" s="155"/>
      <c r="C122" s="11"/>
      <c r="D122" s="157"/>
      <c r="E122" s="158"/>
      <c r="F122" s="147"/>
      <c r="G122" s="153" t="str">
        <f>IF(D122="","",DATEDIF(D122,'1_申込み確認Sheet'!$I$23,"Y"))</f>
        <v/>
      </c>
      <c r="H122" s="12"/>
      <c r="I122" s="147"/>
      <c r="J122" s="145"/>
      <c r="K122" s="147"/>
      <c r="L122" s="147"/>
      <c r="M122" s="149">
        <f>'1_申込み確認Sheet'!$I$6</f>
        <v>0</v>
      </c>
      <c r="N122" s="150"/>
    </row>
    <row r="123" spans="1:14" ht="19.5" thickBot="1" x14ac:dyDescent="0.45">
      <c r="A123" s="154"/>
      <c r="B123" s="156"/>
      <c r="C123" s="13"/>
      <c r="D123" s="159"/>
      <c r="E123" s="160"/>
      <c r="F123" s="148"/>
      <c r="G123" s="154"/>
      <c r="H123" s="14"/>
      <c r="I123" s="148"/>
      <c r="J123" s="146"/>
      <c r="K123" s="148"/>
      <c r="L123" s="148"/>
      <c r="M123" s="151"/>
      <c r="N123" s="152"/>
    </row>
    <row r="124" spans="1:14" x14ac:dyDescent="0.4">
      <c r="A124" s="153">
        <v>59</v>
      </c>
      <c r="B124" s="155"/>
      <c r="C124" s="11"/>
      <c r="D124" s="157"/>
      <c r="E124" s="158"/>
      <c r="F124" s="147"/>
      <c r="G124" s="153" t="str">
        <f>IF(D124="","",DATEDIF(D124,'1_申込み確認Sheet'!$I$23,"Y"))</f>
        <v/>
      </c>
      <c r="H124" s="12"/>
      <c r="I124" s="147"/>
      <c r="J124" s="145"/>
      <c r="K124" s="147"/>
      <c r="L124" s="147"/>
      <c r="M124" s="149">
        <f>'1_申込み確認Sheet'!$I$6</f>
        <v>0</v>
      </c>
      <c r="N124" s="150"/>
    </row>
    <row r="125" spans="1:14" ht="19.5" thickBot="1" x14ac:dyDescent="0.45">
      <c r="A125" s="154"/>
      <c r="B125" s="156"/>
      <c r="C125" s="13"/>
      <c r="D125" s="159"/>
      <c r="E125" s="160"/>
      <c r="F125" s="148"/>
      <c r="G125" s="154"/>
      <c r="H125" s="14"/>
      <c r="I125" s="148"/>
      <c r="J125" s="146"/>
      <c r="K125" s="148"/>
      <c r="L125" s="148"/>
      <c r="M125" s="151"/>
      <c r="N125" s="152"/>
    </row>
    <row r="126" spans="1:14" x14ac:dyDescent="0.4">
      <c r="A126" s="153">
        <v>60</v>
      </c>
      <c r="B126" s="155"/>
      <c r="C126" s="11"/>
      <c r="D126" s="157"/>
      <c r="E126" s="158"/>
      <c r="F126" s="147"/>
      <c r="G126" s="153" t="str">
        <f>IF(D126="","",DATEDIF(D126,'1_申込み確認Sheet'!$I$23,"Y"))</f>
        <v/>
      </c>
      <c r="H126" s="12"/>
      <c r="I126" s="147"/>
      <c r="J126" s="145"/>
      <c r="K126" s="147"/>
      <c r="L126" s="147"/>
      <c r="M126" s="149">
        <f>'1_申込み確認Sheet'!$I$6</f>
        <v>0</v>
      </c>
      <c r="N126" s="150"/>
    </row>
    <row r="127" spans="1:14" ht="19.5" thickBot="1" x14ac:dyDescent="0.45">
      <c r="A127" s="154"/>
      <c r="B127" s="156"/>
      <c r="C127" s="13"/>
      <c r="D127" s="159"/>
      <c r="E127" s="160"/>
      <c r="F127" s="148"/>
      <c r="G127" s="154"/>
      <c r="H127" s="14"/>
      <c r="I127" s="148"/>
      <c r="J127" s="146"/>
      <c r="K127" s="148"/>
      <c r="L127" s="148"/>
      <c r="M127" s="151"/>
      <c r="N127" s="152"/>
    </row>
    <row r="128" spans="1:14" x14ac:dyDescent="0.4">
      <c r="A128" s="153">
        <v>61</v>
      </c>
      <c r="B128" s="155"/>
      <c r="C128" s="11"/>
      <c r="D128" s="157"/>
      <c r="E128" s="158"/>
      <c r="F128" s="147"/>
      <c r="G128" s="153" t="str">
        <f>IF(D128="","",DATEDIF(D128,'1_申込み確認Sheet'!$I$23,"Y"))</f>
        <v/>
      </c>
      <c r="H128" s="12"/>
      <c r="I128" s="147"/>
      <c r="J128" s="145"/>
      <c r="K128" s="147"/>
      <c r="L128" s="147"/>
      <c r="M128" s="149">
        <f>'1_申込み確認Sheet'!$I$6</f>
        <v>0</v>
      </c>
      <c r="N128" s="150"/>
    </row>
    <row r="129" spans="1:14" ht="19.5" thickBot="1" x14ac:dyDescent="0.45">
      <c r="A129" s="154"/>
      <c r="B129" s="156"/>
      <c r="C129" s="13"/>
      <c r="D129" s="159"/>
      <c r="E129" s="160"/>
      <c r="F129" s="148"/>
      <c r="G129" s="154"/>
      <c r="H129" s="14"/>
      <c r="I129" s="148"/>
      <c r="J129" s="146"/>
      <c r="K129" s="148"/>
      <c r="L129" s="148"/>
      <c r="M129" s="151"/>
      <c r="N129" s="152"/>
    </row>
    <row r="130" spans="1:14" x14ac:dyDescent="0.4">
      <c r="A130" s="153">
        <v>62</v>
      </c>
      <c r="B130" s="155"/>
      <c r="C130" s="11"/>
      <c r="D130" s="157"/>
      <c r="E130" s="158"/>
      <c r="F130" s="147"/>
      <c r="G130" s="153" t="str">
        <f>IF(D130="","",DATEDIF(D130,'1_申込み確認Sheet'!$I$23,"Y"))</f>
        <v/>
      </c>
      <c r="H130" s="12"/>
      <c r="I130" s="147"/>
      <c r="J130" s="145"/>
      <c r="K130" s="147"/>
      <c r="L130" s="147"/>
      <c r="M130" s="149">
        <f>'1_申込み確認Sheet'!$I$6</f>
        <v>0</v>
      </c>
      <c r="N130" s="150"/>
    </row>
    <row r="131" spans="1:14" ht="19.5" thickBot="1" x14ac:dyDescent="0.45">
      <c r="A131" s="154"/>
      <c r="B131" s="156"/>
      <c r="C131" s="13"/>
      <c r="D131" s="159"/>
      <c r="E131" s="160"/>
      <c r="F131" s="148"/>
      <c r="G131" s="154"/>
      <c r="H131" s="14"/>
      <c r="I131" s="148"/>
      <c r="J131" s="146"/>
      <c r="K131" s="148"/>
      <c r="L131" s="148"/>
      <c r="M131" s="151"/>
      <c r="N131" s="152"/>
    </row>
    <row r="132" spans="1:14" x14ac:dyDescent="0.4">
      <c r="A132" s="153">
        <v>63</v>
      </c>
      <c r="B132" s="155"/>
      <c r="C132" s="11"/>
      <c r="D132" s="157"/>
      <c r="E132" s="158"/>
      <c r="F132" s="147"/>
      <c r="G132" s="153" t="str">
        <f>IF(D132="","",DATEDIF(D132,'1_申込み確認Sheet'!$I$23,"Y"))</f>
        <v/>
      </c>
      <c r="H132" s="12"/>
      <c r="I132" s="147"/>
      <c r="J132" s="145"/>
      <c r="K132" s="147"/>
      <c r="L132" s="147"/>
      <c r="M132" s="149">
        <f>'1_申込み確認Sheet'!$I$6</f>
        <v>0</v>
      </c>
      <c r="N132" s="150"/>
    </row>
    <row r="133" spans="1:14" ht="19.5" thickBot="1" x14ac:dyDescent="0.45">
      <c r="A133" s="154"/>
      <c r="B133" s="156"/>
      <c r="C133" s="13"/>
      <c r="D133" s="159"/>
      <c r="E133" s="160"/>
      <c r="F133" s="148"/>
      <c r="G133" s="154"/>
      <c r="H133" s="14"/>
      <c r="I133" s="148"/>
      <c r="J133" s="146"/>
      <c r="K133" s="148"/>
      <c r="L133" s="148"/>
      <c r="M133" s="151"/>
      <c r="N133" s="152"/>
    </row>
    <row r="134" spans="1:14" x14ac:dyDescent="0.4">
      <c r="A134" s="153">
        <v>64</v>
      </c>
      <c r="B134" s="155"/>
      <c r="C134" s="11"/>
      <c r="D134" s="157"/>
      <c r="E134" s="158"/>
      <c r="F134" s="147"/>
      <c r="G134" s="153" t="str">
        <f>IF(D134="","",DATEDIF(D134,'1_申込み確認Sheet'!$I$23,"Y"))</f>
        <v/>
      </c>
      <c r="H134" s="12"/>
      <c r="I134" s="147"/>
      <c r="J134" s="145"/>
      <c r="K134" s="147"/>
      <c r="L134" s="147"/>
      <c r="M134" s="149">
        <f>'1_申込み確認Sheet'!$I$6</f>
        <v>0</v>
      </c>
      <c r="N134" s="150"/>
    </row>
    <row r="135" spans="1:14" ht="19.5" thickBot="1" x14ac:dyDescent="0.45">
      <c r="A135" s="154"/>
      <c r="B135" s="156"/>
      <c r="C135" s="13"/>
      <c r="D135" s="159"/>
      <c r="E135" s="160"/>
      <c r="F135" s="148"/>
      <c r="G135" s="154"/>
      <c r="H135" s="14"/>
      <c r="I135" s="148"/>
      <c r="J135" s="146"/>
      <c r="K135" s="148"/>
      <c r="L135" s="148"/>
      <c r="M135" s="151"/>
      <c r="N135" s="152"/>
    </row>
    <row r="136" spans="1:14" x14ac:dyDescent="0.4">
      <c r="A136" s="153">
        <v>65</v>
      </c>
      <c r="B136" s="155"/>
      <c r="C136" s="11"/>
      <c r="D136" s="157"/>
      <c r="E136" s="158"/>
      <c r="F136" s="147"/>
      <c r="G136" s="153" t="str">
        <f>IF(D136="","",DATEDIF(D136,'1_申込み確認Sheet'!$I$23,"Y"))</f>
        <v/>
      </c>
      <c r="H136" s="12"/>
      <c r="I136" s="147"/>
      <c r="J136" s="145"/>
      <c r="K136" s="147"/>
      <c r="L136" s="147"/>
      <c r="M136" s="149">
        <f>'1_申込み確認Sheet'!$I$6</f>
        <v>0</v>
      </c>
      <c r="N136" s="150"/>
    </row>
    <row r="137" spans="1:14" ht="19.5" thickBot="1" x14ac:dyDescent="0.45">
      <c r="A137" s="154"/>
      <c r="B137" s="156"/>
      <c r="C137" s="13"/>
      <c r="D137" s="159"/>
      <c r="E137" s="160"/>
      <c r="F137" s="148"/>
      <c r="G137" s="154"/>
      <c r="H137" s="14"/>
      <c r="I137" s="148"/>
      <c r="J137" s="146"/>
      <c r="K137" s="148"/>
      <c r="L137" s="148"/>
      <c r="M137" s="151"/>
      <c r="N137" s="152"/>
    </row>
    <row r="138" spans="1:14" x14ac:dyDescent="0.4">
      <c r="A138" s="153">
        <v>66</v>
      </c>
      <c r="B138" s="155"/>
      <c r="C138" s="11"/>
      <c r="D138" s="157"/>
      <c r="E138" s="158"/>
      <c r="F138" s="147"/>
      <c r="G138" s="153" t="str">
        <f>IF(D138="","",DATEDIF(D138,'1_申込み確認Sheet'!$I$23,"Y"))</f>
        <v/>
      </c>
      <c r="H138" s="12"/>
      <c r="I138" s="147"/>
      <c r="J138" s="145"/>
      <c r="K138" s="147"/>
      <c r="L138" s="147"/>
      <c r="M138" s="149">
        <f>'1_申込み確認Sheet'!$I$6</f>
        <v>0</v>
      </c>
      <c r="N138" s="150"/>
    </row>
    <row r="139" spans="1:14" ht="19.5" thickBot="1" x14ac:dyDescent="0.45">
      <c r="A139" s="154"/>
      <c r="B139" s="156"/>
      <c r="C139" s="13"/>
      <c r="D139" s="159"/>
      <c r="E139" s="160"/>
      <c r="F139" s="148"/>
      <c r="G139" s="154"/>
      <c r="H139" s="14"/>
      <c r="I139" s="148"/>
      <c r="J139" s="146"/>
      <c r="K139" s="148"/>
      <c r="L139" s="148"/>
      <c r="M139" s="151"/>
      <c r="N139" s="152"/>
    </row>
    <row r="140" spans="1:14" x14ac:dyDescent="0.4">
      <c r="A140" s="153">
        <v>67</v>
      </c>
      <c r="B140" s="155"/>
      <c r="C140" s="11"/>
      <c r="D140" s="157"/>
      <c r="E140" s="158"/>
      <c r="F140" s="147"/>
      <c r="G140" s="153" t="str">
        <f>IF(D140="","",DATEDIF(D140,'1_申込み確認Sheet'!$I$23,"Y"))</f>
        <v/>
      </c>
      <c r="H140" s="12"/>
      <c r="I140" s="147"/>
      <c r="J140" s="145"/>
      <c r="K140" s="147"/>
      <c r="L140" s="147"/>
      <c r="M140" s="149">
        <f>'1_申込み確認Sheet'!$I$6</f>
        <v>0</v>
      </c>
      <c r="N140" s="150"/>
    </row>
    <row r="141" spans="1:14" ht="19.5" thickBot="1" x14ac:dyDescent="0.45">
      <c r="A141" s="154"/>
      <c r="B141" s="156"/>
      <c r="C141" s="13"/>
      <c r="D141" s="159"/>
      <c r="E141" s="160"/>
      <c r="F141" s="148"/>
      <c r="G141" s="154"/>
      <c r="H141" s="14"/>
      <c r="I141" s="148"/>
      <c r="J141" s="146"/>
      <c r="K141" s="148"/>
      <c r="L141" s="148"/>
      <c r="M141" s="151"/>
      <c r="N141" s="152"/>
    </row>
    <row r="142" spans="1:14" x14ac:dyDescent="0.4">
      <c r="A142" s="153">
        <v>68</v>
      </c>
      <c r="B142" s="155"/>
      <c r="C142" s="11"/>
      <c r="D142" s="157"/>
      <c r="E142" s="158"/>
      <c r="F142" s="147"/>
      <c r="G142" s="153" t="str">
        <f>IF(D142="","",DATEDIF(D142,'1_申込み確認Sheet'!$I$23,"Y"))</f>
        <v/>
      </c>
      <c r="H142" s="12"/>
      <c r="I142" s="147"/>
      <c r="J142" s="145"/>
      <c r="K142" s="147"/>
      <c r="L142" s="147"/>
      <c r="M142" s="149">
        <f>'1_申込み確認Sheet'!$I$6</f>
        <v>0</v>
      </c>
      <c r="N142" s="150"/>
    </row>
    <row r="143" spans="1:14" ht="19.5" thickBot="1" x14ac:dyDescent="0.45">
      <c r="A143" s="154"/>
      <c r="B143" s="156"/>
      <c r="C143" s="13"/>
      <c r="D143" s="159"/>
      <c r="E143" s="160"/>
      <c r="F143" s="148"/>
      <c r="G143" s="154"/>
      <c r="H143" s="14"/>
      <c r="I143" s="148"/>
      <c r="J143" s="146"/>
      <c r="K143" s="148"/>
      <c r="L143" s="148"/>
      <c r="M143" s="151"/>
      <c r="N143" s="152"/>
    </row>
    <row r="144" spans="1:14" x14ac:dyDescent="0.4">
      <c r="A144" s="153">
        <v>69</v>
      </c>
      <c r="B144" s="155"/>
      <c r="C144" s="11"/>
      <c r="D144" s="157"/>
      <c r="E144" s="158"/>
      <c r="F144" s="147"/>
      <c r="G144" s="153" t="str">
        <f>IF(D144="","",DATEDIF(D144,'1_申込み確認Sheet'!$I$23,"Y"))</f>
        <v/>
      </c>
      <c r="H144" s="12"/>
      <c r="I144" s="147"/>
      <c r="J144" s="145"/>
      <c r="K144" s="147"/>
      <c r="L144" s="147"/>
      <c r="M144" s="149">
        <f>'1_申込み確認Sheet'!$I$6</f>
        <v>0</v>
      </c>
      <c r="N144" s="150"/>
    </row>
    <row r="145" spans="1:14" ht="19.5" thickBot="1" x14ac:dyDescent="0.45">
      <c r="A145" s="154"/>
      <c r="B145" s="156"/>
      <c r="C145" s="13"/>
      <c r="D145" s="159"/>
      <c r="E145" s="160"/>
      <c r="F145" s="148"/>
      <c r="G145" s="154"/>
      <c r="H145" s="14"/>
      <c r="I145" s="148"/>
      <c r="J145" s="146"/>
      <c r="K145" s="148"/>
      <c r="L145" s="148"/>
      <c r="M145" s="151"/>
      <c r="N145" s="152"/>
    </row>
    <row r="146" spans="1:14" x14ac:dyDescent="0.4">
      <c r="A146" s="153">
        <v>70</v>
      </c>
      <c r="B146" s="155"/>
      <c r="C146" s="11"/>
      <c r="D146" s="157"/>
      <c r="E146" s="158"/>
      <c r="F146" s="147"/>
      <c r="G146" s="153" t="str">
        <f>IF(D146="","",DATEDIF(D146,'1_申込み確認Sheet'!$I$23,"Y"))</f>
        <v/>
      </c>
      <c r="H146" s="12"/>
      <c r="I146" s="147"/>
      <c r="J146" s="145"/>
      <c r="K146" s="147"/>
      <c r="L146" s="147"/>
      <c r="M146" s="149">
        <f>'1_申込み確認Sheet'!$I$6</f>
        <v>0</v>
      </c>
      <c r="N146" s="150"/>
    </row>
    <row r="147" spans="1:14" ht="19.5" thickBot="1" x14ac:dyDescent="0.45">
      <c r="A147" s="154"/>
      <c r="B147" s="156"/>
      <c r="C147" s="13"/>
      <c r="D147" s="159"/>
      <c r="E147" s="160"/>
      <c r="F147" s="148"/>
      <c r="G147" s="154"/>
      <c r="H147" s="14"/>
      <c r="I147" s="148"/>
      <c r="J147" s="146"/>
      <c r="K147" s="148"/>
      <c r="L147" s="148"/>
      <c r="M147" s="151"/>
      <c r="N147" s="152"/>
    </row>
    <row r="148" spans="1:14" x14ac:dyDescent="0.4">
      <c r="A148" s="153">
        <v>71</v>
      </c>
      <c r="B148" s="155"/>
      <c r="C148" s="11"/>
      <c r="D148" s="157"/>
      <c r="E148" s="158"/>
      <c r="F148" s="147"/>
      <c r="G148" s="153" t="str">
        <f>IF(D148="","",DATEDIF(D148,'1_申込み確認Sheet'!$I$23,"Y"))</f>
        <v/>
      </c>
      <c r="H148" s="12"/>
      <c r="I148" s="147"/>
      <c r="J148" s="145"/>
      <c r="K148" s="147"/>
      <c r="L148" s="147"/>
      <c r="M148" s="149">
        <f>'1_申込み確認Sheet'!$I$6</f>
        <v>0</v>
      </c>
      <c r="N148" s="150"/>
    </row>
    <row r="149" spans="1:14" ht="19.5" thickBot="1" x14ac:dyDescent="0.45">
      <c r="A149" s="154"/>
      <c r="B149" s="156"/>
      <c r="C149" s="13"/>
      <c r="D149" s="159"/>
      <c r="E149" s="160"/>
      <c r="F149" s="148"/>
      <c r="G149" s="154"/>
      <c r="H149" s="14"/>
      <c r="I149" s="148"/>
      <c r="J149" s="146"/>
      <c r="K149" s="148"/>
      <c r="L149" s="148"/>
      <c r="M149" s="151"/>
      <c r="N149" s="152"/>
    </row>
    <row r="150" spans="1:14" x14ac:dyDescent="0.4">
      <c r="A150" s="153">
        <v>72</v>
      </c>
      <c r="B150" s="155"/>
      <c r="C150" s="11"/>
      <c r="D150" s="157"/>
      <c r="E150" s="158"/>
      <c r="F150" s="147"/>
      <c r="G150" s="153" t="str">
        <f>IF(D150="","",DATEDIF(D150,'1_申込み確認Sheet'!$I$23,"Y"))</f>
        <v/>
      </c>
      <c r="H150" s="12"/>
      <c r="I150" s="147"/>
      <c r="J150" s="145"/>
      <c r="K150" s="147"/>
      <c r="L150" s="147"/>
      <c r="M150" s="149">
        <f>'1_申込み確認Sheet'!$I$6</f>
        <v>0</v>
      </c>
      <c r="N150" s="150"/>
    </row>
    <row r="151" spans="1:14" ht="19.5" thickBot="1" x14ac:dyDescent="0.45">
      <c r="A151" s="154"/>
      <c r="B151" s="156"/>
      <c r="C151" s="13"/>
      <c r="D151" s="159"/>
      <c r="E151" s="160"/>
      <c r="F151" s="148"/>
      <c r="G151" s="154"/>
      <c r="H151" s="14"/>
      <c r="I151" s="148"/>
      <c r="J151" s="146"/>
      <c r="K151" s="148"/>
      <c r="L151" s="148"/>
      <c r="M151" s="151"/>
      <c r="N151" s="152"/>
    </row>
    <row r="152" spans="1:14" x14ac:dyDescent="0.4">
      <c r="A152" s="153">
        <v>73</v>
      </c>
      <c r="B152" s="155"/>
      <c r="C152" s="11"/>
      <c r="D152" s="157"/>
      <c r="E152" s="158"/>
      <c r="F152" s="147"/>
      <c r="G152" s="153" t="str">
        <f>IF(D152="","",DATEDIF(D152,'1_申込み確認Sheet'!$I$23,"Y"))</f>
        <v/>
      </c>
      <c r="H152" s="12"/>
      <c r="I152" s="147"/>
      <c r="J152" s="145"/>
      <c r="K152" s="147"/>
      <c r="L152" s="147"/>
      <c r="M152" s="149">
        <f>'1_申込み確認Sheet'!$I$6</f>
        <v>0</v>
      </c>
      <c r="N152" s="150"/>
    </row>
    <row r="153" spans="1:14" ht="19.5" thickBot="1" x14ac:dyDescent="0.45">
      <c r="A153" s="154"/>
      <c r="B153" s="156"/>
      <c r="C153" s="13"/>
      <c r="D153" s="159"/>
      <c r="E153" s="160"/>
      <c r="F153" s="148"/>
      <c r="G153" s="154"/>
      <c r="H153" s="14"/>
      <c r="I153" s="148"/>
      <c r="J153" s="146"/>
      <c r="K153" s="148"/>
      <c r="L153" s="148"/>
      <c r="M153" s="151"/>
      <c r="N153" s="152"/>
    </row>
    <row r="154" spans="1:14" x14ac:dyDescent="0.4">
      <c r="A154" s="153">
        <v>74</v>
      </c>
      <c r="B154" s="155"/>
      <c r="C154" s="11"/>
      <c r="D154" s="157"/>
      <c r="E154" s="158"/>
      <c r="F154" s="147"/>
      <c r="G154" s="153" t="str">
        <f>IF(D154="","",DATEDIF(D154,'1_申込み確認Sheet'!$I$23,"Y"))</f>
        <v/>
      </c>
      <c r="H154" s="12"/>
      <c r="I154" s="147"/>
      <c r="J154" s="145"/>
      <c r="K154" s="147"/>
      <c r="L154" s="147"/>
      <c r="M154" s="149">
        <f>'1_申込み確認Sheet'!$I$6</f>
        <v>0</v>
      </c>
      <c r="N154" s="150"/>
    </row>
    <row r="155" spans="1:14" ht="19.5" thickBot="1" x14ac:dyDescent="0.45">
      <c r="A155" s="154"/>
      <c r="B155" s="156"/>
      <c r="C155" s="13"/>
      <c r="D155" s="159"/>
      <c r="E155" s="160"/>
      <c r="F155" s="148"/>
      <c r="G155" s="154"/>
      <c r="H155" s="14"/>
      <c r="I155" s="148"/>
      <c r="J155" s="146"/>
      <c r="K155" s="148"/>
      <c r="L155" s="148"/>
      <c r="M155" s="151"/>
      <c r="N155" s="152"/>
    </row>
    <row r="156" spans="1:14" x14ac:dyDescent="0.4">
      <c r="A156" s="153">
        <v>75</v>
      </c>
      <c r="B156" s="155"/>
      <c r="C156" s="11"/>
      <c r="D156" s="157"/>
      <c r="E156" s="158"/>
      <c r="F156" s="147"/>
      <c r="G156" s="153" t="str">
        <f>IF(D156="","",DATEDIF(D156,'1_申込み確認Sheet'!$I$23,"Y"))</f>
        <v/>
      </c>
      <c r="H156" s="12"/>
      <c r="I156" s="147"/>
      <c r="J156" s="145"/>
      <c r="K156" s="147"/>
      <c r="L156" s="147"/>
      <c r="M156" s="149">
        <f>'1_申込み確認Sheet'!$I$6</f>
        <v>0</v>
      </c>
      <c r="N156" s="150"/>
    </row>
    <row r="157" spans="1:14" ht="19.5" thickBot="1" x14ac:dyDescent="0.45">
      <c r="A157" s="154"/>
      <c r="B157" s="156"/>
      <c r="C157" s="13"/>
      <c r="D157" s="159"/>
      <c r="E157" s="160"/>
      <c r="F157" s="148"/>
      <c r="G157" s="154"/>
      <c r="H157" s="14"/>
      <c r="I157" s="148"/>
      <c r="J157" s="146"/>
      <c r="K157" s="148"/>
      <c r="L157" s="148"/>
      <c r="M157" s="151"/>
      <c r="N157" s="152"/>
    </row>
    <row r="158" spans="1:14" x14ac:dyDescent="0.4">
      <c r="A158" s="153">
        <v>76</v>
      </c>
      <c r="B158" s="155"/>
      <c r="C158" s="11"/>
      <c r="D158" s="157"/>
      <c r="E158" s="158"/>
      <c r="F158" s="147"/>
      <c r="G158" s="153" t="str">
        <f>IF(D158="","",DATEDIF(D158,'1_申込み確認Sheet'!$I$23,"Y"))</f>
        <v/>
      </c>
      <c r="H158" s="12"/>
      <c r="I158" s="147"/>
      <c r="J158" s="145"/>
      <c r="K158" s="147"/>
      <c r="L158" s="147"/>
      <c r="M158" s="149">
        <f>'1_申込み確認Sheet'!$I$6</f>
        <v>0</v>
      </c>
      <c r="N158" s="150"/>
    </row>
    <row r="159" spans="1:14" ht="19.5" thickBot="1" x14ac:dyDescent="0.45">
      <c r="A159" s="154"/>
      <c r="B159" s="156"/>
      <c r="C159" s="13"/>
      <c r="D159" s="159"/>
      <c r="E159" s="160"/>
      <c r="F159" s="148"/>
      <c r="G159" s="154"/>
      <c r="H159" s="14"/>
      <c r="I159" s="148"/>
      <c r="J159" s="146"/>
      <c r="K159" s="148"/>
      <c r="L159" s="148"/>
      <c r="M159" s="151"/>
      <c r="N159" s="152"/>
    </row>
    <row r="160" spans="1:14" x14ac:dyDescent="0.4">
      <c r="A160" s="153">
        <v>77</v>
      </c>
      <c r="B160" s="155"/>
      <c r="C160" s="11"/>
      <c r="D160" s="157"/>
      <c r="E160" s="158"/>
      <c r="F160" s="147"/>
      <c r="G160" s="153" t="str">
        <f>IF(D160="","",DATEDIF(D160,'1_申込み確認Sheet'!$I$23,"Y"))</f>
        <v/>
      </c>
      <c r="H160" s="12"/>
      <c r="I160" s="147"/>
      <c r="J160" s="145"/>
      <c r="K160" s="147"/>
      <c r="L160" s="147"/>
      <c r="M160" s="149">
        <f>'1_申込み確認Sheet'!$I$6</f>
        <v>0</v>
      </c>
      <c r="N160" s="150"/>
    </row>
    <row r="161" spans="1:14" ht="19.5" thickBot="1" x14ac:dyDescent="0.45">
      <c r="A161" s="154"/>
      <c r="B161" s="156"/>
      <c r="C161" s="13"/>
      <c r="D161" s="159"/>
      <c r="E161" s="160"/>
      <c r="F161" s="148"/>
      <c r="G161" s="154"/>
      <c r="H161" s="14"/>
      <c r="I161" s="148"/>
      <c r="J161" s="146"/>
      <c r="K161" s="148"/>
      <c r="L161" s="148"/>
      <c r="M161" s="151"/>
      <c r="N161" s="152"/>
    </row>
    <row r="162" spans="1:14" x14ac:dyDescent="0.4">
      <c r="A162" s="153">
        <v>78</v>
      </c>
      <c r="B162" s="155"/>
      <c r="C162" s="11"/>
      <c r="D162" s="157"/>
      <c r="E162" s="158"/>
      <c r="F162" s="147"/>
      <c r="G162" s="153" t="str">
        <f>IF(D162="","",DATEDIF(D162,'1_申込み確認Sheet'!$I$23,"Y"))</f>
        <v/>
      </c>
      <c r="H162" s="12"/>
      <c r="I162" s="147"/>
      <c r="J162" s="145"/>
      <c r="K162" s="147"/>
      <c r="L162" s="147"/>
      <c r="M162" s="149">
        <f>'1_申込み確認Sheet'!$I$6</f>
        <v>0</v>
      </c>
      <c r="N162" s="150"/>
    </row>
    <row r="163" spans="1:14" ht="19.5" thickBot="1" x14ac:dyDescent="0.45">
      <c r="A163" s="154"/>
      <c r="B163" s="156"/>
      <c r="C163" s="13"/>
      <c r="D163" s="159"/>
      <c r="E163" s="160"/>
      <c r="F163" s="148"/>
      <c r="G163" s="154"/>
      <c r="H163" s="14"/>
      <c r="I163" s="148"/>
      <c r="J163" s="146"/>
      <c r="K163" s="148"/>
      <c r="L163" s="148"/>
      <c r="M163" s="151"/>
      <c r="N163" s="152"/>
    </row>
    <row r="164" spans="1:14" x14ac:dyDescent="0.4">
      <c r="A164" s="153">
        <v>79</v>
      </c>
      <c r="B164" s="155"/>
      <c r="C164" s="11"/>
      <c r="D164" s="157"/>
      <c r="E164" s="158"/>
      <c r="F164" s="147"/>
      <c r="G164" s="153" t="str">
        <f>IF(D164="","",DATEDIF(D164,'1_申込み確認Sheet'!$I$23,"Y"))</f>
        <v/>
      </c>
      <c r="H164" s="12"/>
      <c r="I164" s="147"/>
      <c r="J164" s="145"/>
      <c r="K164" s="147"/>
      <c r="L164" s="147"/>
      <c r="M164" s="149">
        <f>'1_申込み確認Sheet'!$I$6</f>
        <v>0</v>
      </c>
      <c r="N164" s="150"/>
    </row>
    <row r="165" spans="1:14" ht="19.5" thickBot="1" x14ac:dyDescent="0.45">
      <c r="A165" s="154"/>
      <c r="B165" s="156"/>
      <c r="C165" s="13"/>
      <c r="D165" s="159"/>
      <c r="E165" s="160"/>
      <c r="F165" s="148"/>
      <c r="G165" s="154"/>
      <c r="H165" s="14"/>
      <c r="I165" s="148"/>
      <c r="J165" s="146"/>
      <c r="K165" s="148"/>
      <c r="L165" s="148"/>
      <c r="M165" s="151"/>
      <c r="N165" s="152"/>
    </row>
    <row r="166" spans="1:14" x14ac:dyDescent="0.4">
      <c r="A166" s="153">
        <v>80</v>
      </c>
      <c r="B166" s="155"/>
      <c r="C166" s="11"/>
      <c r="D166" s="157"/>
      <c r="E166" s="158"/>
      <c r="F166" s="147"/>
      <c r="G166" s="153" t="str">
        <f>IF(D166="","",DATEDIF(D166,'1_申込み確認Sheet'!$I$23,"Y"))</f>
        <v/>
      </c>
      <c r="H166" s="12"/>
      <c r="I166" s="147"/>
      <c r="J166" s="145"/>
      <c r="K166" s="147"/>
      <c r="L166" s="147"/>
      <c r="M166" s="149">
        <f>'1_申込み確認Sheet'!$I$6</f>
        <v>0</v>
      </c>
      <c r="N166" s="150"/>
    </row>
    <row r="167" spans="1:14" ht="19.5" thickBot="1" x14ac:dyDescent="0.45">
      <c r="A167" s="154"/>
      <c r="B167" s="156"/>
      <c r="C167" s="13"/>
      <c r="D167" s="159"/>
      <c r="E167" s="160"/>
      <c r="F167" s="148"/>
      <c r="G167" s="154"/>
      <c r="H167" s="14"/>
      <c r="I167" s="148"/>
      <c r="J167" s="146"/>
      <c r="K167" s="148"/>
      <c r="L167" s="148"/>
      <c r="M167" s="151"/>
      <c r="N167" s="152"/>
    </row>
    <row r="168" spans="1:14" x14ac:dyDescent="0.4">
      <c r="A168" s="153">
        <v>81</v>
      </c>
      <c r="B168" s="155"/>
      <c r="C168" s="11"/>
      <c r="D168" s="157"/>
      <c r="E168" s="158"/>
      <c r="F168" s="147"/>
      <c r="G168" s="153" t="str">
        <f>IF(D168="","",DATEDIF(D168,'1_申込み確認Sheet'!$I$23,"Y"))</f>
        <v/>
      </c>
      <c r="H168" s="12"/>
      <c r="I168" s="147"/>
      <c r="J168" s="145"/>
      <c r="K168" s="147"/>
      <c r="L168" s="147"/>
      <c r="M168" s="149">
        <f>'1_申込み確認Sheet'!$I$6</f>
        <v>0</v>
      </c>
      <c r="N168" s="150"/>
    </row>
    <row r="169" spans="1:14" ht="19.5" thickBot="1" x14ac:dyDescent="0.45">
      <c r="A169" s="154"/>
      <c r="B169" s="156"/>
      <c r="C169" s="13"/>
      <c r="D169" s="159"/>
      <c r="E169" s="160"/>
      <c r="F169" s="148"/>
      <c r="G169" s="154"/>
      <c r="H169" s="14"/>
      <c r="I169" s="148"/>
      <c r="J169" s="146"/>
      <c r="K169" s="148"/>
      <c r="L169" s="148"/>
      <c r="M169" s="151"/>
      <c r="N169" s="152"/>
    </row>
    <row r="170" spans="1:14" x14ac:dyDescent="0.4">
      <c r="A170" s="153">
        <v>82</v>
      </c>
      <c r="B170" s="155"/>
      <c r="C170" s="11"/>
      <c r="D170" s="157"/>
      <c r="E170" s="158"/>
      <c r="F170" s="147"/>
      <c r="G170" s="153" t="str">
        <f>IF(D170="","",DATEDIF(D170,'1_申込み確認Sheet'!$I$23,"Y"))</f>
        <v/>
      </c>
      <c r="H170" s="12"/>
      <c r="I170" s="147"/>
      <c r="J170" s="145"/>
      <c r="K170" s="147"/>
      <c r="L170" s="147"/>
      <c r="M170" s="149">
        <f>'1_申込み確認Sheet'!$I$6</f>
        <v>0</v>
      </c>
      <c r="N170" s="150"/>
    </row>
    <row r="171" spans="1:14" ht="19.5" thickBot="1" x14ac:dyDescent="0.45">
      <c r="A171" s="154"/>
      <c r="B171" s="156"/>
      <c r="C171" s="13"/>
      <c r="D171" s="159"/>
      <c r="E171" s="160"/>
      <c r="F171" s="148"/>
      <c r="G171" s="154"/>
      <c r="H171" s="14"/>
      <c r="I171" s="148"/>
      <c r="J171" s="146"/>
      <c r="K171" s="148"/>
      <c r="L171" s="148"/>
      <c r="M171" s="151"/>
      <c r="N171" s="152"/>
    </row>
    <row r="172" spans="1:14" x14ac:dyDescent="0.4">
      <c r="A172" s="153">
        <v>83</v>
      </c>
      <c r="B172" s="155"/>
      <c r="C172" s="11"/>
      <c r="D172" s="157"/>
      <c r="E172" s="158"/>
      <c r="F172" s="147"/>
      <c r="G172" s="153" t="str">
        <f>IF(D172="","",DATEDIF(D172,'1_申込み確認Sheet'!$I$23,"Y"))</f>
        <v/>
      </c>
      <c r="H172" s="12"/>
      <c r="I172" s="147"/>
      <c r="J172" s="145"/>
      <c r="K172" s="147"/>
      <c r="L172" s="147"/>
      <c r="M172" s="149">
        <f>'1_申込み確認Sheet'!$I$6</f>
        <v>0</v>
      </c>
      <c r="N172" s="150"/>
    </row>
    <row r="173" spans="1:14" ht="19.5" thickBot="1" x14ac:dyDescent="0.45">
      <c r="A173" s="154"/>
      <c r="B173" s="156"/>
      <c r="C173" s="13"/>
      <c r="D173" s="159"/>
      <c r="E173" s="160"/>
      <c r="F173" s="148"/>
      <c r="G173" s="154"/>
      <c r="H173" s="14"/>
      <c r="I173" s="148"/>
      <c r="J173" s="146"/>
      <c r="K173" s="148"/>
      <c r="L173" s="148"/>
      <c r="M173" s="151"/>
      <c r="N173" s="152"/>
    </row>
    <row r="174" spans="1:14" x14ac:dyDescent="0.4">
      <c r="A174" s="153">
        <v>84</v>
      </c>
      <c r="B174" s="155"/>
      <c r="C174" s="11"/>
      <c r="D174" s="157"/>
      <c r="E174" s="158"/>
      <c r="F174" s="147"/>
      <c r="G174" s="153" t="str">
        <f>IF(D174="","",DATEDIF(D174,'1_申込み確認Sheet'!$I$23,"Y"))</f>
        <v/>
      </c>
      <c r="H174" s="12"/>
      <c r="I174" s="147"/>
      <c r="J174" s="145"/>
      <c r="K174" s="147"/>
      <c r="L174" s="147"/>
      <c r="M174" s="149">
        <f>'1_申込み確認Sheet'!$I$6</f>
        <v>0</v>
      </c>
      <c r="N174" s="150"/>
    </row>
    <row r="175" spans="1:14" ht="19.5" thickBot="1" x14ac:dyDescent="0.45">
      <c r="A175" s="154"/>
      <c r="B175" s="156"/>
      <c r="C175" s="13"/>
      <c r="D175" s="159"/>
      <c r="E175" s="160"/>
      <c r="F175" s="148"/>
      <c r="G175" s="154"/>
      <c r="H175" s="14"/>
      <c r="I175" s="148"/>
      <c r="J175" s="146"/>
      <c r="K175" s="148"/>
      <c r="L175" s="148"/>
      <c r="M175" s="151"/>
      <c r="N175" s="152"/>
    </row>
    <row r="176" spans="1:14" x14ac:dyDescent="0.4">
      <c r="A176" s="153">
        <v>85</v>
      </c>
      <c r="B176" s="155"/>
      <c r="C176" s="11"/>
      <c r="D176" s="157"/>
      <c r="E176" s="158"/>
      <c r="F176" s="147"/>
      <c r="G176" s="153" t="str">
        <f>IF(D176="","",DATEDIF(D176,'1_申込み確認Sheet'!$I$23,"Y"))</f>
        <v/>
      </c>
      <c r="H176" s="12"/>
      <c r="I176" s="147"/>
      <c r="J176" s="145"/>
      <c r="K176" s="147"/>
      <c r="L176" s="147"/>
      <c r="M176" s="149">
        <f>'1_申込み確認Sheet'!$I$6</f>
        <v>0</v>
      </c>
      <c r="N176" s="150"/>
    </row>
    <row r="177" spans="1:14" ht="19.5" thickBot="1" x14ac:dyDescent="0.45">
      <c r="A177" s="154"/>
      <c r="B177" s="156"/>
      <c r="C177" s="13"/>
      <c r="D177" s="159"/>
      <c r="E177" s="160"/>
      <c r="F177" s="148"/>
      <c r="G177" s="154"/>
      <c r="H177" s="14"/>
      <c r="I177" s="148"/>
      <c r="J177" s="146"/>
      <c r="K177" s="148"/>
      <c r="L177" s="148"/>
      <c r="M177" s="151"/>
      <c r="N177" s="152"/>
    </row>
    <row r="178" spans="1:14" x14ac:dyDescent="0.4">
      <c r="A178" s="153">
        <v>86</v>
      </c>
      <c r="B178" s="155"/>
      <c r="C178" s="11"/>
      <c r="D178" s="157"/>
      <c r="E178" s="158"/>
      <c r="F178" s="147"/>
      <c r="G178" s="153" t="str">
        <f>IF(D178="","",DATEDIF(D178,'1_申込み確認Sheet'!$I$23,"Y"))</f>
        <v/>
      </c>
      <c r="H178" s="12"/>
      <c r="I178" s="147"/>
      <c r="J178" s="145"/>
      <c r="K178" s="147"/>
      <c r="L178" s="147"/>
      <c r="M178" s="149">
        <f>'1_申込み確認Sheet'!$I$6</f>
        <v>0</v>
      </c>
      <c r="N178" s="150"/>
    </row>
    <row r="179" spans="1:14" ht="19.5" thickBot="1" x14ac:dyDescent="0.45">
      <c r="A179" s="154"/>
      <c r="B179" s="156"/>
      <c r="C179" s="13"/>
      <c r="D179" s="159"/>
      <c r="E179" s="160"/>
      <c r="F179" s="148"/>
      <c r="G179" s="154"/>
      <c r="H179" s="14"/>
      <c r="I179" s="148"/>
      <c r="J179" s="146"/>
      <c r="K179" s="148"/>
      <c r="L179" s="148"/>
      <c r="M179" s="151"/>
      <c r="N179" s="152"/>
    </row>
    <row r="180" spans="1:14" x14ac:dyDescent="0.4">
      <c r="A180" s="153">
        <v>87</v>
      </c>
      <c r="B180" s="155"/>
      <c r="C180" s="11"/>
      <c r="D180" s="157"/>
      <c r="E180" s="158"/>
      <c r="F180" s="147"/>
      <c r="G180" s="153" t="str">
        <f>IF(D180="","",DATEDIF(D180,'1_申込み確認Sheet'!$I$23,"Y"))</f>
        <v/>
      </c>
      <c r="H180" s="12"/>
      <c r="I180" s="147"/>
      <c r="J180" s="145"/>
      <c r="K180" s="147"/>
      <c r="L180" s="147"/>
      <c r="M180" s="149">
        <f>'1_申込み確認Sheet'!$I$6</f>
        <v>0</v>
      </c>
      <c r="N180" s="150"/>
    </row>
    <row r="181" spans="1:14" ht="19.5" thickBot="1" x14ac:dyDescent="0.45">
      <c r="A181" s="154"/>
      <c r="B181" s="156"/>
      <c r="C181" s="13"/>
      <c r="D181" s="159"/>
      <c r="E181" s="160"/>
      <c r="F181" s="148"/>
      <c r="G181" s="154"/>
      <c r="H181" s="14"/>
      <c r="I181" s="148"/>
      <c r="J181" s="146"/>
      <c r="K181" s="148"/>
      <c r="L181" s="148"/>
      <c r="M181" s="151"/>
      <c r="N181" s="152"/>
    </row>
    <row r="182" spans="1:14" x14ac:dyDescent="0.4">
      <c r="A182" s="153">
        <v>88</v>
      </c>
      <c r="B182" s="155"/>
      <c r="C182" s="11"/>
      <c r="D182" s="157"/>
      <c r="E182" s="158"/>
      <c r="F182" s="147"/>
      <c r="G182" s="153" t="str">
        <f>IF(D182="","",DATEDIF(D182,'1_申込み確認Sheet'!$I$23,"Y"))</f>
        <v/>
      </c>
      <c r="H182" s="12"/>
      <c r="I182" s="147"/>
      <c r="J182" s="145"/>
      <c r="K182" s="147"/>
      <c r="L182" s="147"/>
      <c r="M182" s="149">
        <f>'1_申込み確認Sheet'!$I$6</f>
        <v>0</v>
      </c>
      <c r="N182" s="150"/>
    </row>
    <row r="183" spans="1:14" ht="19.5" thickBot="1" x14ac:dyDescent="0.45">
      <c r="A183" s="154"/>
      <c r="B183" s="156"/>
      <c r="C183" s="13"/>
      <c r="D183" s="159"/>
      <c r="E183" s="160"/>
      <c r="F183" s="148"/>
      <c r="G183" s="154"/>
      <c r="H183" s="14"/>
      <c r="I183" s="148"/>
      <c r="J183" s="146"/>
      <c r="K183" s="148"/>
      <c r="L183" s="148"/>
      <c r="M183" s="151"/>
      <c r="N183" s="152"/>
    </row>
    <row r="184" spans="1:14" x14ac:dyDescent="0.4">
      <c r="A184" s="153">
        <v>89</v>
      </c>
      <c r="B184" s="155"/>
      <c r="C184" s="11"/>
      <c r="D184" s="157"/>
      <c r="E184" s="158"/>
      <c r="F184" s="147"/>
      <c r="G184" s="153" t="str">
        <f>IF(D184="","",DATEDIF(D184,'1_申込み確認Sheet'!$I$23,"Y"))</f>
        <v/>
      </c>
      <c r="H184" s="12"/>
      <c r="I184" s="147"/>
      <c r="J184" s="145"/>
      <c r="K184" s="147"/>
      <c r="L184" s="147"/>
      <c r="M184" s="149">
        <f>'1_申込み確認Sheet'!$I$6</f>
        <v>0</v>
      </c>
      <c r="N184" s="150"/>
    </row>
    <row r="185" spans="1:14" ht="19.5" thickBot="1" x14ac:dyDescent="0.45">
      <c r="A185" s="154"/>
      <c r="B185" s="156"/>
      <c r="C185" s="13"/>
      <c r="D185" s="159"/>
      <c r="E185" s="160"/>
      <c r="F185" s="148"/>
      <c r="G185" s="154"/>
      <c r="H185" s="14"/>
      <c r="I185" s="148"/>
      <c r="J185" s="146"/>
      <c r="K185" s="148"/>
      <c r="L185" s="148"/>
      <c r="M185" s="151"/>
      <c r="N185" s="152"/>
    </row>
    <row r="186" spans="1:14" x14ac:dyDescent="0.4">
      <c r="A186" s="153">
        <v>90</v>
      </c>
      <c r="B186" s="155"/>
      <c r="C186" s="11"/>
      <c r="D186" s="157"/>
      <c r="E186" s="158"/>
      <c r="F186" s="147"/>
      <c r="G186" s="153" t="str">
        <f>IF(D186="","",DATEDIF(D186,'1_申込み確認Sheet'!$I$23,"Y"))</f>
        <v/>
      </c>
      <c r="H186" s="12"/>
      <c r="I186" s="147"/>
      <c r="J186" s="145"/>
      <c r="K186" s="147"/>
      <c r="L186" s="147"/>
      <c r="M186" s="149">
        <f>'1_申込み確認Sheet'!$I$6</f>
        <v>0</v>
      </c>
      <c r="N186" s="150"/>
    </row>
    <row r="187" spans="1:14" ht="19.5" thickBot="1" x14ac:dyDescent="0.45">
      <c r="A187" s="154"/>
      <c r="B187" s="156"/>
      <c r="C187" s="13"/>
      <c r="D187" s="159"/>
      <c r="E187" s="160"/>
      <c r="F187" s="148"/>
      <c r="G187" s="154"/>
      <c r="H187" s="14"/>
      <c r="I187" s="148"/>
      <c r="J187" s="146"/>
      <c r="K187" s="148"/>
      <c r="L187" s="148"/>
      <c r="M187" s="151"/>
      <c r="N187" s="152"/>
    </row>
    <row r="188" spans="1:14" x14ac:dyDescent="0.4">
      <c r="A188" s="153">
        <v>91</v>
      </c>
      <c r="B188" s="155"/>
      <c r="C188" s="11"/>
      <c r="D188" s="157"/>
      <c r="E188" s="158"/>
      <c r="F188" s="147"/>
      <c r="G188" s="153" t="str">
        <f>IF(D188="","",DATEDIF(D188,'1_申込み確認Sheet'!$I$23,"Y"))</f>
        <v/>
      </c>
      <c r="H188" s="12"/>
      <c r="I188" s="147"/>
      <c r="J188" s="145"/>
      <c r="K188" s="147"/>
      <c r="L188" s="147"/>
      <c r="M188" s="149">
        <f>'1_申込み確認Sheet'!$I$6</f>
        <v>0</v>
      </c>
      <c r="N188" s="150"/>
    </row>
    <row r="189" spans="1:14" ht="19.5" thickBot="1" x14ac:dyDescent="0.45">
      <c r="A189" s="154"/>
      <c r="B189" s="156"/>
      <c r="C189" s="13"/>
      <c r="D189" s="159"/>
      <c r="E189" s="160"/>
      <c r="F189" s="148"/>
      <c r="G189" s="154"/>
      <c r="H189" s="14"/>
      <c r="I189" s="148"/>
      <c r="J189" s="146"/>
      <c r="K189" s="148"/>
      <c r="L189" s="148"/>
      <c r="M189" s="151"/>
      <c r="N189" s="152"/>
    </row>
    <row r="190" spans="1:14" x14ac:dyDescent="0.4">
      <c r="A190" s="153">
        <v>92</v>
      </c>
      <c r="B190" s="155"/>
      <c r="C190" s="11"/>
      <c r="D190" s="157"/>
      <c r="E190" s="158"/>
      <c r="F190" s="147"/>
      <c r="G190" s="153" t="str">
        <f>IF(D190="","",DATEDIF(D190,'1_申込み確認Sheet'!$I$23,"Y"))</f>
        <v/>
      </c>
      <c r="H190" s="12"/>
      <c r="I190" s="147"/>
      <c r="J190" s="145"/>
      <c r="K190" s="147"/>
      <c r="L190" s="147"/>
      <c r="M190" s="149">
        <f>'1_申込み確認Sheet'!$I$6</f>
        <v>0</v>
      </c>
      <c r="N190" s="150"/>
    </row>
    <row r="191" spans="1:14" ht="19.5" thickBot="1" x14ac:dyDescent="0.45">
      <c r="A191" s="154"/>
      <c r="B191" s="156"/>
      <c r="C191" s="13"/>
      <c r="D191" s="159"/>
      <c r="E191" s="160"/>
      <c r="F191" s="148"/>
      <c r="G191" s="154"/>
      <c r="H191" s="14"/>
      <c r="I191" s="148"/>
      <c r="J191" s="146"/>
      <c r="K191" s="148"/>
      <c r="L191" s="148"/>
      <c r="M191" s="151"/>
      <c r="N191" s="152"/>
    </row>
    <row r="192" spans="1:14" x14ac:dyDescent="0.4">
      <c r="A192" s="153">
        <v>93</v>
      </c>
      <c r="B192" s="155"/>
      <c r="C192" s="11"/>
      <c r="D192" s="157"/>
      <c r="E192" s="158"/>
      <c r="F192" s="147"/>
      <c r="G192" s="153" t="str">
        <f>IF(D192="","",DATEDIF(D192,'1_申込み確認Sheet'!$I$23,"Y"))</f>
        <v/>
      </c>
      <c r="H192" s="12"/>
      <c r="I192" s="147"/>
      <c r="J192" s="145"/>
      <c r="K192" s="147"/>
      <c r="L192" s="147"/>
      <c r="M192" s="149">
        <f>'1_申込み確認Sheet'!$I$6</f>
        <v>0</v>
      </c>
      <c r="N192" s="150"/>
    </row>
    <row r="193" spans="1:14" ht="19.5" thickBot="1" x14ac:dyDescent="0.45">
      <c r="A193" s="154"/>
      <c r="B193" s="156"/>
      <c r="C193" s="13"/>
      <c r="D193" s="159"/>
      <c r="E193" s="160"/>
      <c r="F193" s="148"/>
      <c r="G193" s="154"/>
      <c r="H193" s="14"/>
      <c r="I193" s="148"/>
      <c r="J193" s="146"/>
      <c r="K193" s="148"/>
      <c r="L193" s="148"/>
      <c r="M193" s="151"/>
      <c r="N193" s="152"/>
    </row>
    <row r="194" spans="1:14" x14ac:dyDescent="0.4">
      <c r="A194" s="153">
        <v>94</v>
      </c>
      <c r="B194" s="155"/>
      <c r="C194" s="11"/>
      <c r="D194" s="157"/>
      <c r="E194" s="158"/>
      <c r="F194" s="147"/>
      <c r="G194" s="153" t="str">
        <f>IF(D194="","",DATEDIF(D194,'1_申込み確認Sheet'!$I$23,"Y"))</f>
        <v/>
      </c>
      <c r="H194" s="12"/>
      <c r="I194" s="147"/>
      <c r="J194" s="145"/>
      <c r="K194" s="147"/>
      <c r="L194" s="147"/>
      <c r="M194" s="149">
        <f>'1_申込み確認Sheet'!$I$6</f>
        <v>0</v>
      </c>
      <c r="N194" s="150"/>
    </row>
    <row r="195" spans="1:14" ht="19.5" thickBot="1" x14ac:dyDescent="0.45">
      <c r="A195" s="154"/>
      <c r="B195" s="156"/>
      <c r="C195" s="13"/>
      <c r="D195" s="159"/>
      <c r="E195" s="160"/>
      <c r="F195" s="148"/>
      <c r="G195" s="154"/>
      <c r="H195" s="14"/>
      <c r="I195" s="148"/>
      <c r="J195" s="146"/>
      <c r="K195" s="148"/>
      <c r="L195" s="148"/>
      <c r="M195" s="151"/>
      <c r="N195" s="152"/>
    </row>
    <row r="196" spans="1:14" x14ac:dyDescent="0.4">
      <c r="A196" s="153">
        <v>95</v>
      </c>
      <c r="B196" s="155"/>
      <c r="C196" s="11"/>
      <c r="D196" s="157"/>
      <c r="E196" s="158"/>
      <c r="F196" s="147"/>
      <c r="G196" s="153" t="str">
        <f>IF(D196="","",DATEDIF(D196,'1_申込み確認Sheet'!$I$23,"Y"))</f>
        <v/>
      </c>
      <c r="H196" s="12"/>
      <c r="I196" s="147"/>
      <c r="J196" s="145"/>
      <c r="K196" s="147"/>
      <c r="L196" s="147"/>
      <c r="M196" s="149">
        <f>'1_申込み確認Sheet'!$I$6</f>
        <v>0</v>
      </c>
      <c r="N196" s="150"/>
    </row>
    <row r="197" spans="1:14" ht="19.5" thickBot="1" x14ac:dyDescent="0.45">
      <c r="A197" s="154"/>
      <c r="B197" s="156"/>
      <c r="C197" s="13"/>
      <c r="D197" s="159"/>
      <c r="E197" s="160"/>
      <c r="F197" s="148"/>
      <c r="G197" s="154"/>
      <c r="H197" s="14"/>
      <c r="I197" s="148"/>
      <c r="J197" s="146"/>
      <c r="K197" s="148"/>
      <c r="L197" s="148"/>
      <c r="M197" s="151"/>
      <c r="N197" s="152"/>
    </row>
    <row r="198" spans="1:14" x14ac:dyDescent="0.4">
      <c r="A198" s="153">
        <v>96</v>
      </c>
      <c r="B198" s="155"/>
      <c r="C198" s="11"/>
      <c r="D198" s="157"/>
      <c r="E198" s="158"/>
      <c r="F198" s="147"/>
      <c r="G198" s="153" t="str">
        <f>IF(D198="","",DATEDIF(D198,'1_申込み確認Sheet'!$I$23,"Y"))</f>
        <v/>
      </c>
      <c r="H198" s="12"/>
      <c r="I198" s="147"/>
      <c r="J198" s="145"/>
      <c r="K198" s="147"/>
      <c r="L198" s="147"/>
      <c r="M198" s="149">
        <f>'1_申込み確認Sheet'!$I$6</f>
        <v>0</v>
      </c>
      <c r="N198" s="150"/>
    </row>
    <row r="199" spans="1:14" ht="19.5" thickBot="1" x14ac:dyDescent="0.45">
      <c r="A199" s="154"/>
      <c r="B199" s="156"/>
      <c r="C199" s="13"/>
      <c r="D199" s="159"/>
      <c r="E199" s="160"/>
      <c r="F199" s="148"/>
      <c r="G199" s="154"/>
      <c r="H199" s="14"/>
      <c r="I199" s="148"/>
      <c r="J199" s="146"/>
      <c r="K199" s="148"/>
      <c r="L199" s="148"/>
      <c r="M199" s="151"/>
      <c r="N199" s="152"/>
    </row>
    <row r="200" spans="1:14" x14ac:dyDescent="0.4">
      <c r="A200" s="153">
        <v>97</v>
      </c>
      <c r="B200" s="155"/>
      <c r="C200" s="11"/>
      <c r="D200" s="157"/>
      <c r="E200" s="158"/>
      <c r="F200" s="147"/>
      <c r="G200" s="153" t="str">
        <f>IF(D200="","",DATEDIF(D200,'1_申込み確認Sheet'!$I$23,"Y"))</f>
        <v/>
      </c>
      <c r="H200" s="12"/>
      <c r="I200" s="147"/>
      <c r="J200" s="145"/>
      <c r="K200" s="147"/>
      <c r="L200" s="147"/>
      <c r="M200" s="149">
        <f>'1_申込み確認Sheet'!$I$6</f>
        <v>0</v>
      </c>
      <c r="N200" s="150"/>
    </row>
    <row r="201" spans="1:14" ht="19.5" thickBot="1" x14ac:dyDescent="0.45">
      <c r="A201" s="154"/>
      <c r="B201" s="156"/>
      <c r="C201" s="13"/>
      <c r="D201" s="159"/>
      <c r="E201" s="160"/>
      <c r="F201" s="148"/>
      <c r="G201" s="154"/>
      <c r="H201" s="14"/>
      <c r="I201" s="148"/>
      <c r="J201" s="146"/>
      <c r="K201" s="148"/>
      <c r="L201" s="148"/>
      <c r="M201" s="151"/>
      <c r="N201" s="152"/>
    </row>
    <row r="202" spans="1:14" x14ac:dyDescent="0.4">
      <c r="A202" s="153">
        <v>98</v>
      </c>
      <c r="B202" s="155"/>
      <c r="C202" s="11"/>
      <c r="D202" s="157"/>
      <c r="E202" s="158"/>
      <c r="F202" s="147"/>
      <c r="G202" s="153" t="str">
        <f>IF(D202="","",DATEDIF(D202,'1_申込み確認Sheet'!$I$23,"Y"))</f>
        <v/>
      </c>
      <c r="H202" s="12"/>
      <c r="I202" s="147"/>
      <c r="J202" s="145"/>
      <c r="K202" s="147"/>
      <c r="L202" s="147"/>
      <c r="M202" s="149">
        <f>'1_申込み確認Sheet'!$I$6</f>
        <v>0</v>
      </c>
      <c r="N202" s="150"/>
    </row>
    <row r="203" spans="1:14" ht="19.5" thickBot="1" x14ac:dyDescent="0.45">
      <c r="A203" s="154"/>
      <c r="B203" s="156"/>
      <c r="C203" s="13"/>
      <c r="D203" s="159"/>
      <c r="E203" s="160"/>
      <c r="F203" s="148"/>
      <c r="G203" s="154"/>
      <c r="H203" s="14"/>
      <c r="I203" s="148"/>
      <c r="J203" s="146"/>
      <c r="K203" s="148"/>
      <c r="L203" s="148"/>
      <c r="M203" s="151"/>
      <c r="N203" s="152"/>
    </row>
    <row r="204" spans="1:14" x14ac:dyDescent="0.4">
      <c r="A204" s="153">
        <v>99</v>
      </c>
      <c r="B204" s="155"/>
      <c r="C204" s="11"/>
      <c r="D204" s="157"/>
      <c r="E204" s="158"/>
      <c r="F204" s="147"/>
      <c r="G204" s="153" t="str">
        <f>IF(D204="","",DATEDIF(D204,'1_申込み確認Sheet'!$I$23,"Y"))</f>
        <v/>
      </c>
      <c r="H204" s="12"/>
      <c r="I204" s="147"/>
      <c r="J204" s="145"/>
      <c r="K204" s="147"/>
      <c r="L204" s="147"/>
      <c r="M204" s="149">
        <f>'1_申込み確認Sheet'!$I$6</f>
        <v>0</v>
      </c>
      <c r="N204" s="150"/>
    </row>
    <row r="205" spans="1:14" ht="19.5" thickBot="1" x14ac:dyDescent="0.45">
      <c r="A205" s="154"/>
      <c r="B205" s="156"/>
      <c r="C205" s="13"/>
      <c r="D205" s="159"/>
      <c r="E205" s="160"/>
      <c r="F205" s="148"/>
      <c r="G205" s="154"/>
      <c r="H205" s="14"/>
      <c r="I205" s="148"/>
      <c r="J205" s="146"/>
      <c r="K205" s="148"/>
      <c r="L205" s="148"/>
      <c r="M205" s="151"/>
      <c r="N205" s="152"/>
    </row>
    <row r="206" spans="1:14" x14ac:dyDescent="0.4">
      <c r="A206" s="153">
        <v>100</v>
      </c>
      <c r="B206" s="155"/>
      <c r="C206" s="11"/>
      <c r="D206" s="157"/>
      <c r="E206" s="158"/>
      <c r="F206" s="147"/>
      <c r="G206" s="153" t="str">
        <f>IF(D206="","",DATEDIF(D206,'1_申込み確認Sheet'!$I$23,"Y"))</f>
        <v/>
      </c>
      <c r="H206" s="12"/>
      <c r="I206" s="147"/>
      <c r="J206" s="145"/>
      <c r="K206" s="147"/>
      <c r="L206" s="147"/>
      <c r="M206" s="149">
        <f>'1_申込み確認Sheet'!$I$6</f>
        <v>0</v>
      </c>
      <c r="N206" s="150"/>
    </row>
    <row r="207" spans="1:14" ht="19.5" thickBot="1" x14ac:dyDescent="0.45">
      <c r="A207" s="154"/>
      <c r="B207" s="156"/>
      <c r="C207" s="13"/>
      <c r="D207" s="159"/>
      <c r="E207" s="160"/>
      <c r="F207" s="148"/>
      <c r="G207" s="154"/>
      <c r="H207" s="14"/>
      <c r="I207" s="148"/>
      <c r="J207" s="146"/>
      <c r="K207" s="148"/>
      <c r="L207" s="148"/>
      <c r="M207" s="151"/>
      <c r="N207" s="152"/>
    </row>
  </sheetData>
  <sheetProtection sheet="1"/>
  <protectedRanges>
    <protectedRange sqref="B8:F207 H8:L207" name="範囲1"/>
  </protectedRanges>
  <mergeCells count="1019">
    <mergeCell ref="I12:I13"/>
    <mergeCell ref="D1:G1"/>
    <mergeCell ref="A4:A5"/>
    <mergeCell ref="D4:E5"/>
    <mergeCell ref="F4:F5"/>
    <mergeCell ref="L4:L5"/>
    <mergeCell ref="M4:N5"/>
    <mergeCell ref="D3:E3"/>
    <mergeCell ref="M3:N3"/>
    <mergeCell ref="J8:J9"/>
    <mergeCell ref="K8:K9"/>
    <mergeCell ref="L8:L9"/>
    <mergeCell ref="M8:N9"/>
    <mergeCell ref="A10:A11"/>
    <mergeCell ref="B10:B11"/>
    <mergeCell ref="D10:E11"/>
    <mergeCell ref="F10:F11"/>
    <mergeCell ref="G10:G11"/>
    <mergeCell ref="I10:I11"/>
    <mergeCell ref="J6:J7"/>
    <mergeCell ref="K6:K7"/>
    <mergeCell ref="L6:L7"/>
    <mergeCell ref="M6:N7"/>
    <mergeCell ref="A8:A9"/>
    <mergeCell ref="B8:B9"/>
    <mergeCell ref="D8:E9"/>
    <mergeCell ref="F8:F9"/>
    <mergeCell ref="G8:G9"/>
    <mergeCell ref="I8:I9"/>
    <mergeCell ref="A6:A7"/>
    <mergeCell ref="B6:B7"/>
    <mergeCell ref="D6:E7"/>
    <mergeCell ref="J14:J15"/>
    <mergeCell ref="K14:K15"/>
    <mergeCell ref="L14:L15"/>
    <mergeCell ref="M14:N15"/>
    <mergeCell ref="A16:A17"/>
    <mergeCell ref="B16:B17"/>
    <mergeCell ref="D16:E17"/>
    <mergeCell ref="F16:F17"/>
    <mergeCell ref="G16:G17"/>
    <mergeCell ref="I16:I17"/>
    <mergeCell ref="F6:F7"/>
    <mergeCell ref="G6:G7"/>
    <mergeCell ref="I6:I7"/>
    <mergeCell ref="J12:J13"/>
    <mergeCell ref="K12:K13"/>
    <mergeCell ref="L12:L13"/>
    <mergeCell ref="M12:N13"/>
    <mergeCell ref="A14:A15"/>
    <mergeCell ref="B14:B15"/>
    <mergeCell ref="D14:E15"/>
    <mergeCell ref="F14:F15"/>
    <mergeCell ref="G14:G15"/>
    <mergeCell ref="I14:I15"/>
    <mergeCell ref="J10:J11"/>
    <mergeCell ref="K10:K11"/>
    <mergeCell ref="L10:L11"/>
    <mergeCell ref="M10:N11"/>
    <mergeCell ref="A12:A13"/>
    <mergeCell ref="B12:B13"/>
    <mergeCell ref="D12:E13"/>
    <mergeCell ref="F12:F13"/>
    <mergeCell ref="G12:G13"/>
    <mergeCell ref="J18:J19"/>
    <mergeCell ref="K18:K19"/>
    <mergeCell ref="L18:L19"/>
    <mergeCell ref="M18:N19"/>
    <mergeCell ref="A20:A21"/>
    <mergeCell ref="B20:B21"/>
    <mergeCell ref="D20:E21"/>
    <mergeCell ref="F20:F21"/>
    <mergeCell ref="G20:G21"/>
    <mergeCell ref="I20:I21"/>
    <mergeCell ref="J16:J17"/>
    <mergeCell ref="K16:K17"/>
    <mergeCell ref="L16:L17"/>
    <mergeCell ref="M16:N17"/>
    <mergeCell ref="A18:A19"/>
    <mergeCell ref="B18:B19"/>
    <mergeCell ref="D18:E19"/>
    <mergeCell ref="F18:F19"/>
    <mergeCell ref="G18:G19"/>
    <mergeCell ref="I18:I19"/>
    <mergeCell ref="J22:J23"/>
    <mergeCell ref="K22:K23"/>
    <mergeCell ref="L22:L23"/>
    <mergeCell ref="M22:N23"/>
    <mergeCell ref="A24:A25"/>
    <mergeCell ref="B24:B25"/>
    <mergeCell ref="D24:E25"/>
    <mergeCell ref="F24:F25"/>
    <mergeCell ref="G24:G25"/>
    <mergeCell ref="I24:I25"/>
    <mergeCell ref="J20:J21"/>
    <mergeCell ref="K20:K21"/>
    <mergeCell ref="L20:L21"/>
    <mergeCell ref="M20:N21"/>
    <mergeCell ref="A22:A23"/>
    <mergeCell ref="B22:B23"/>
    <mergeCell ref="D22:E23"/>
    <mergeCell ref="F22:F23"/>
    <mergeCell ref="G22:G23"/>
    <mergeCell ref="I22:I23"/>
    <mergeCell ref="J26:J27"/>
    <mergeCell ref="K26:K27"/>
    <mergeCell ref="L26:L27"/>
    <mergeCell ref="M26:N27"/>
    <mergeCell ref="A28:A29"/>
    <mergeCell ref="B28:B29"/>
    <mergeCell ref="D28:E29"/>
    <mergeCell ref="F28:F29"/>
    <mergeCell ref="G28:G29"/>
    <mergeCell ref="I28:I29"/>
    <mergeCell ref="J24:J25"/>
    <mergeCell ref="K24:K25"/>
    <mergeCell ref="L24:L25"/>
    <mergeCell ref="M24:N25"/>
    <mergeCell ref="A26:A27"/>
    <mergeCell ref="B26:B27"/>
    <mergeCell ref="D26:E27"/>
    <mergeCell ref="F26:F27"/>
    <mergeCell ref="G26:G27"/>
    <mergeCell ref="I26:I27"/>
    <mergeCell ref="J30:J31"/>
    <mergeCell ref="K30:K31"/>
    <mergeCell ref="L30:L31"/>
    <mergeCell ref="M30:N31"/>
    <mergeCell ref="A32:A33"/>
    <mergeCell ref="B32:B33"/>
    <mergeCell ref="D32:E33"/>
    <mergeCell ref="F32:F33"/>
    <mergeCell ref="G32:G33"/>
    <mergeCell ref="I32:I33"/>
    <mergeCell ref="J28:J29"/>
    <mergeCell ref="K28:K29"/>
    <mergeCell ref="L28:L29"/>
    <mergeCell ref="M28:N29"/>
    <mergeCell ref="A30:A31"/>
    <mergeCell ref="B30:B31"/>
    <mergeCell ref="D30:E31"/>
    <mergeCell ref="F30:F31"/>
    <mergeCell ref="G30:G31"/>
    <mergeCell ref="I30:I31"/>
    <mergeCell ref="J34:J35"/>
    <mergeCell ref="K34:K35"/>
    <mergeCell ref="L34:L35"/>
    <mergeCell ref="M34:N35"/>
    <mergeCell ref="A36:A37"/>
    <mergeCell ref="B36:B37"/>
    <mergeCell ref="D36:E37"/>
    <mergeCell ref="F36:F37"/>
    <mergeCell ref="G36:G37"/>
    <mergeCell ref="I36:I37"/>
    <mergeCell ref="J32:J33"/>
    <mergeCell ref="K32:K33"/>
    <mergeCell ref="L32:L33"/>
    <mergeCell ref="M32:N33"/>
    <mergeCell ref="A34:A35"/>
    <mergeCell ref="B34:B35"/>
    <mergeCell ref="D34:E35"/>
    <mergeCell ref="F34:F35"/>
    <mergeCell ref="G34:G35"/>
    <mergeCell ref="I34:I35"/>
    <mergeCell ref="J38:J39"/>
    <mergeCell ref="K38:K39"/>
    <mergeCell ref="L38:L39"/>
    <mergeCell ref="M38:N39"/>
    <mergeCell ref="A40:A41"/>
    <mergeCell ref="B40:B41"/>
    <mergeCell ref="D40:E41"/>
    <mergeCell ref="F40:F41"/>
    <mergeCell ref="G40:G41"/>
    <mergeCell ref="I40:I41"/>
    <mergeCell ref="J36:J37"/>
    <mergeCell ref="K36:K37"/>
    <mergeCell ref="L36:L37"/>
    <mergeCell ref="M36:N37"/>
    <mergeCell ref="A38:A39"/>
    <mergeCell ref="B38:B39"/>
    <mergeCell ref="D38:E39"/>
    <mergeCell ref="F38:F39"/>
    <mergeCell ref="G38:G39"/>
    <mergeCell ref="I38:I39"/>
    <mergeCell ref="J42:J43"/>
    <mergeCell ref="K42:K43"/>
    <mergeCell ref="L42:L43"/>
    <mergeCell ref="M42:N43"/>
    <mergeCell ref="A44:A45"/>
    <mergeCell ref="B44:B45"/>
    <mergeCell ref="D44:E45"/>
    <mergeCell ref="F44:F45"/>
    <mergeCell ref="G44:G45"/>
    <mergeCell ref="I44:I45"/>
    <mergeCell ref="J40:J41"/>
    <mergeCell ref="K40:K41"/>
    <mergeCell ref="L40:L41"/>
    <mergeCell ref="M40:N41"/>
    <mergeCell ref="A42:A43"/>
    <mergeCell ref="B42:B43"/>
    <mergeCell ref="D42:E43"/>
    <mergeCell ref="F42:F43"/>
    <mergeCell ref="G42:G43"/>
    <mergeCell ref="I42:I43"/>
    <mergeCell ref="J46:J47"/>
    <mergeCell ref="K46:K47"/>
    <mergeCell ref="L46:L47"/>
    <mergeCell ref="M46:N47"/>
    <mergeCell ref="A48:A49"/>
    <mergeCell ref="B48:B49"/>
    <mergeCell ref="D48:E49"/>
    <mergeCell ref="F48:F49"/>
    <mergeCell ref="G48:G49"/>
    <mergeCell ref="I48:I49"/>
    <mergeCell ref="J44:J45"/>
    <mergeCell ref="K44:K45"/>
    <mergeCell ref="L44:L45"/>
    <mergeCell ref="M44:N45"/>
    <mergeCell ref="A46:A47"/>
    <mergeCell ref="B46:B47"/>
    <mergeCell ref="D46:E47"/>
    <mergeCell ref="F46:F47"/>
    <mergeCell ref="G46:G47"/>
    <mergeCell ref="I46:I47"/>
    <mergeCell ref="J50:J51"/>
    <mergeCell ref="K50:K51"/>
    <mergeCell ref="L50:L51"/>
    <mergeCell ref="M50:N51"/>
    <mergeCell ref="A52:A53"/>
    <mergeCell ref="B52:B53"/>
    <mergeCell ref="D52:E53"/>
    <mergeCell ref="F52:F53"/>
    <mergeCell ref="G52:G53"/>
    <mergeCell ref="I52:I53"/>
    <mergeCell ref="J48:J49"/>
    <mergeCell ref="K48:K49"/>
    <mergeCell ref="L48:L49"/>
    <mergeCell ref="M48:N49"/>
    <mergeCell ref="A50:A51"/>
    <mergeCell ref="B50:B51"/>
    <mergeCell ref="D50:E51"/>
    <mergeCell ref="F50:F51"/>
    <mergeCell ref="G50:G51"/>
    <mergeCell ref="I50:I51"/>
    <mergeCell ref="J54:J55"/>
    <mergeCell ref="K54:K55"/>
    <mergeCell ref="L54:L55"/>
    <mergeCell ref="M54:N55"/>
    <mergeCell ref="A56:A57"/>
    <mergeCell ref="B56:B57"/>
    <mergeCell ref="D56:E57"/>
    <mergeCell ref="F56:F57"/>
    <mergeCell ref="G56:G57"/>
    <mergeCell ref="I56:I57"/>
    <mergeCell ref="J52:J53"/>
    <mergeCell ref="K52:K53"/>
    <mergeCell ref="L52:L53"/>
    <mergeCell ref="M52:N53"/>
    <mergeCell ref="A54:A55"/>
    <mergeCell ref="B54:B55"/>
    <mergeCell ref="D54:E55"/>
    <mergeCell ref="F54:F55"/>
    <mergeCell ref="G54:G55"/>
    <mergeCell ref="I54:I55"/>
    <mergeCell ref="J58:J59"/>
    <mergeCell ref="K58:K59"/>
    <mergeCell ref="L58:L59"/>
    <mergeCell ref="M58:N59"/>
    <mergeCell ref="A60:A61"/>
    <mergeCell ref="B60:B61"/>
    <mergeCell ref="D60:E61"/>
    <mergeCell ref="F60:F61"/>
    <mergeCell ref="G60:G61"/>
    <mergeCell ref="I60:I61"/>
    <mergeCell ref="J56:J57"/>
    <mergeCell ref="K56:K57"/>
    <mergeCell ref="L56:L57"/>
    <mergeCell ref="M56:N57"/>
    <mergeCell ref="A58:A59"/>
    <mergeCell ref="B58:B59"/>
    <mergeCell ref="D58:E59"/>
    <mergeCell ref="F58:F59"/>
    <mergeCell ref="G58:G59"/>
    <mergeCell ref="I58:I59"/>
    <mergeCell ref="J62:J63"/>
    <mergeCell ref="K62:K63"/>
    <mergeCell ref="L62:L63"/>
    <mergeCell ref="M62:N63"/>
    <mergeCell ref="A64:A65"/>
    <mergeCell ref="B64:B65"/>
    <mergeCell ref="D64:E65"/>
    <mergeCell ref="F64:F65"/>
    <mergeCell ref="G64:G65"/>
    <mergeCell ref="I64:I65"/>
    <mergeCell ref="J60:J61"/>
    <mergeCell ref="K60:K61"/>
    <mergeCell ref="L60:L61"/>
    <mergeCell ref="M60:N61"/>
    <mergeCell ref="A62:A63"/>
    <mergeCell ref="B62:B63"/>
    <mergeCell ref="D62:E63"/>
    <mergeCell ref="F62:F63"/>
    <mergeCell ref="G62:G63"/>
    <mergeCell ref="I62:I63"/>
    <mergeCell ref="J66:J67"/>
    <mergeCell ref="K66:K67"/>
    <mergeCell ref="L66:L67"/>
    <mergeCell ref="M66:N67"/>
    <mergeCell ref="A68:A69"/>
    <mergeCell ref="B68:B69"/>
    <mergeCell ref="D68:E69"/>
    <mergeCell ref="F68:F69"/>
    <mergeCell ref="G68:G69"/>
    <mergeCell ref="I68:I69"/>
    <mergeCell ref="J64:J65"/>
    <mergeCell ref="K64:K65"/>
    <mergeCell ref="L64:L65"/>
    <mergeCell ref="M64:N65"/>
    <mergeCell ref="A66:A67"/>
    <mergeCell ref="B66:B67"/>
    <mergeCell ref="D66:E67"/>
    <mergeCell ref="F66:F67"/>
    <mergeCell ref="G66:G67"/>
    <mergeCell ref="I66:I67"/>
    <mergeCell ref="J70:J71"/>
    <mergeCell ref="K70:K71"/>
    <mergeCell ref="L70:L71"/>
    <mergeCell ref="M70:N71"/>
    <mergeCell ref="A72:A73"/>
    <mergeCell ref="B72:B73"/>
    <mergeCell ref="D72:E73"/>
    <mergeCell ref="F72:F73"/>
    <mergeCell ref="G72:G73"/>
    <mergeCell ref="I72:I73"/>
    <mergeCell ref="J68:J69"/>
    <mergeCell ref="K68:K69"/>
    <mergeCell ref="L68:L69"/>
    <mergeCell ref="M68:N69"/>
    <mergeCell ref="A70:A71"/>
    <mergeCell ref="B70:B71"/>
    <mergeCell ref="D70:E71"/>
    <mergeCell ref="F70:F71"/>
    <mergeCell ref="G70:G71"/>
    <mergeCell ref="I70:I71"/>
    <mergeCell ref="J74:J75"/>
    <mergeCell ref="K74:K75"/>
    <mergeCell ref="L74:L75"/>
    <mergeCell ref="M74:N75"/>
    <mergeCell ref="A76:A77"/>
    <mergeCell ref="B76:B77"/>
    <mergeCell ref="D76:E77"/>
    <mergeCell ref="F76:F77"/>
    <mergeCell ref="G76:G77"/>
    <mergeCell ref="I76:I77"/>
    <mergeCell ref="J72:J73"/>
    <mergeCell ref="K72:K73"/>
    <mergeCell ref="L72:L73"/>
    <mergeCell ref="M72:N73"/>
    <mergeCell ref="A74:A75"/>
    <mergeCell ref="B74:B75"/>
    <mergeCell ref="D74:E75"/>
    <mergeCell ref="F74:F75"/>
    <mergeCell ref="G74:G75"/>
    <mergeCell ref="I74:I75"/>
    <mergeCell ref="J78:J79"/>
    <mergeCell ref="K78:K79"/>
    <mergeCell ref="L78:L79"/>
    <mergeCell ref="M78:N79"/>
    <mergeCell ref="A80:A81"/>
    <mergeCell ref="B80:B81"/>
    <mergeCell ref="D80:E81"/>
    <mergeCell ref="F80:F81"/>
    <mergeCell ref="G80:G81"/>
    <mergeCell ref="I80:I81"/>
    <mergeCell ref="J76:J77"/>
    <mergeCell ref="K76:K77"/>
    <mergeCell ref="L76:L77"/>
    <mergeCell ref="M76:N77"/>
    <mergeCell ref="A78:A79"/>
    <mergeCell ref="B78:B79"/>
    <mergeCell ref="D78:E79"/>
    <mergeCell ref="F78:F79"/>
    <mergeCell ref="G78:G79"/>
    <mergeCell ref="I78:I79"/>
    <mergeCell ref="J82:J83"/>
    <mergeCell ref="K82:K83"/>
    <mergeCell ref="L82:L83"/>
    <mergeCell ref="M82:N83"/>
    <mergeCell ref="A84:A85"/>
    <mergeCell ref="B84:B85"/>
    <mergeCell ref="D84:E85"/>
    <mergeCell ref="F84:F85"/>
    <mergeCell ref="G84:G85"/>
    <mergeCell ref="I84:I85"/>
    <mergeCell ref="J80:J81"/>
    <mergeCell ref="K80:K81"/>
    <mergeCell ref="L80:L81"/>
    <mergeCell ref="M80:N81"/>
    <mergeCell ref="A82:A83"/>
    <mergeCell ref="B82:B83"/>
    <mergeCell ref="D82:E83"/>
    <mergeCell ref="F82:F83"/>
    <mergeCell ref="G82:G83"/>
    <mergeCell ref="I82:I83"/>
    <mergeCell ref="J86:J87"/>
    <mergeCell ref="K86:K87"/>
    <mergeCell ref="L86:L87"/>
    <mergeCell ref="M86:N87"/>
    <mergeCell ref="A88:A89"/>
    <mergeCell ref="B88:B89"/>
    <mergeCell ref="D88:E89"/>
    <mergeCell ref="F88:F89"/>
    <mergeCell ref="G88:G89"/>
    <mergeCell ref="I88:I89"/>
    <mergeCell ref="J84:J85"/>
    <mergeCell ref="K84:K85"/>
    <mergeCell ref="L84:L85"/>
    <mergeCell ref="M84:N85"/>
    <mergeCell ref="A86:A87"/>
    <mergeCell ref="B86:B87"/>
    <mergeCell ref="D86:E87"/>
    <mergeCell ref="F86:F87"/>
    <mergeCell ref="G86:G87"/>
    <mergeCell ref="I86:I87"/>
    <mergeCell ref="J90:J91"/>
    <mergeCell ref="K90:K91"/>
    <mergeCell ref="L90:L91"/>
    <mergeCell ref="M90:N91"/>
    <mergeCell ref="A92:A93"/>
    <mergeCell ref="B92:B93"/>
    <mergeCell ref="D92:E93"/>
    <mergeCell ref="F92:F93"/>
    <mergeCell ref="G92:G93"/>
    <mergeCell ref="I92:I93"/>
    <mergeCell ref="J88:J89"/>
    <mergeCell ref="K88:K89"/>
    <mergeCell ref="L88:L89"/>
    <mergeCell ref="M88:N89"/>
    <mergeCell ref="A90:A91"/>
    <mergeCell ref="B90:B91"/>
    <mergeCell ref="D90:E91"/>
    <mergeCell ref="F90:F91"/>
    <mergeCell ref="G90:G91"/>
    <mergeCell ref="I90:I91"/>
    <mergeCell ref="J94:J95"/>
    <mergeCell ref="K94:K95"/>
    <mergeCell ref="L94:L95"/>
    <mergeCell ref="M94:N95"/>
    <mergeCell ref="A96:A97"/>
    <mergeCell ref="B96:B97"/>
    <mergeCell ref="D96:E97"/>
    <mergeCell ref="F96:F97"/>
    <mergeCell ref="G96:G97"/>
    <mergeCell ref="I96:I97"/>
    <mergeCell ref="J92:J93"/>
    <mergeCell ref="K92:K93"/>
    <mergeCell ref="L92:L93"/>
    <mergeCell ref="M92:N93"/>
    <mergeCell ref="A94:A95"/>
    <mergeCell ref="B94:B95"/>
    <mergeCell ref="D94:E95"/>
    <mergeCell ref="F94:F95"/>
    <mergeCell ref="G94:G95"/>
    <mergeCell ref="I94:I95"/>
    <mergeCell ref="J98:J99"/>
    <mergeCell ref="K98:K99"/>
    <mergeCell ref="L98:L99"/>
    <mergeCell ref="M98:N99"/>
    <mergeCell ref="A100:A101"/>
    <mergeCell ref="B100:B101"/>
    <mergeCell ref="D100:E101"/>
    <mergeCell ref="F100:F101"/>
    <mergeCell ref="G100:G101"/>
    <mergeCell ref="I100:I101"/>
    <mergeCell ref="J96:J97"/>
    <mergeCell ref="K96:K97"/>
    <mergeCell ref="L96:L97"/>
    <mergeCell ref="M96:N97"/>
    <mergeCell ref="A98:A99"/>
    <mergeCell ref="B98:B99"/>
    <mergeCell ref="D98:E99"/>
    <mergeCell ref="F98:F99"/>
    <mergeCell ref="G98:G99"/>
    <mergeCell ref="I98:I99"/>
    <mergeCell ref="J102:J103"/>
    <mergeCell ref="K102:K103"/>
    <mergeCell ref="L102:L103"/>
    <mergeCell ref="M102:N103"/>
    <mergeCell ref="A104:A105"/>
    <mergeCell ref="B104:B105"/>
    <mergeCell ref="D104:E105"/>
    <mergeCell ref="F104:F105"/>
    <mergeCell ref="G104:G105"/>
    <mergeCell ref="I104:I105"/>
    <mergeCell ref="J100:J101"/>
    <mergeCell ref="K100:K101"/>
    <mergeCell ref="L100:L101"/>
    <mergeCell ref="M100:N101"/>
    <mergeCell ref="A102:A103"/>
    <mergeCell ref="B102:B103"/>
    <mergeCell ref="D102:E103"/>
    <mergeCell ref="F102:F103"/>
    <mergeCell ref="G102:G103"/>
    <mergeCell ref="I102:I103"/>
    <mergeCell ref="J106:J107"/>
    <mergeCell ref="K106:K107"/>
    <mergeCell ref="L106:L107"/>
    <mergeCell ref="M106:N107"/>
    <mergeCell ref="A108:A109"/>
    <mergeCell ref="B108:B109"/>
    <mergeCell ref="D108:E109"/>
    <mergeCell ref="F108:F109"/>
    <mergeCell ref="G108:G109"/>
    <mergeCell ref="I108:I109"/>
    <mergeCell ref="J104:J105"/>
    <mergeCell ref="K104:K105"/>
    <mergeCell ref="L104:L105"/>
    <mergeCell ref="M104:N105"/>
    <mergeCell ref="A106:A107"/>
    <mergeCell ref="B106:B107"/>
    <mergeCell ref="D106:E107"/>
    <mergeCell ref="F106:F107"/>
    <mergeCell ref="G106:G107"/>
    <mergeCell ref="I106:I107"/>
    <mergeCell ref="J110:J111"/>
    <mergeCell ref="K110:K111"/>
    <mergeCell ref="L110:L111"/>
    <mergeCell ref="M110:N111"/>
    <mergeCell ref="A112:A113"/>
    <mergeCell ref="B112:B113"/>
    <mergeCell ref="D112:E113"/>
    <mergeCell ref="F112:F113"/>
    <mergeCell ref="G112:G113"/>
    <mergeCell ref="I112:I113"/>
    <mergeCell ref="J108:J109"/>
    <mergeCell ref="K108:K109"/>
    <mergeCell ref="L108:L109"/>
    <mergeCell ref="M108:N109"/>
    <mergeCell ref="A110:A111"/>
    <mergeCell ref="B110:B111"/>
    <mergeCell ref="D110:E111"/>
    <mergeCell ref="F110:F111"/>
    <mergeCell ref="G110:G111"/>
    <mergeCell ref="I110:I111"/>
    <mergeCell ref="J114:J115"/>
    <mergeCell ref="K114:K115"/>
    <mergeCell ref="L114:L115"/>
    <mergeCell ref="M114:N115"/>
    <mergeCell ref="A116:A117"/>
    <mergeCell ref="B116:B117"/>
    <mergeCell ref="D116:E117"/>
    <mergeCell ref="F116:F117"/>
    <mergeCell ref="G116:G117"/>
    <mergeCell ref="I116:I117"/>
    <mergeCell ref="J112:J113"/>
    <mergeCell ref="K112:K113"/>
    <mergeCell ref="L112:L113"/>
    <mergeCell ref="M112:N113"/>
    <mergeCell ref="A114:A115"/>
    <mergeCell ref="B114:B115"/>
    <mergeCell ref="D114:E115"/>
    <mergeCell ref="F114:F115"/>
    <mergeCell ref="G114:G115"/>
    <mergeCell ref="I114:I115"/>
    <mergeCell ref="J118:J119"/>
    <mergeCell ref="K118:K119"/>
    <mergeCell ref="L118:L119"/>
    <mergeCell ref="M118:N119"/>
    <mergeCell ref="A120:A121"/>
    <mergeCell ref="B120:B121"/>
    <mergeCell ref="D120:E121"/>
    <mergeCell ref="F120:F121"/>
    <mergeCell ref="G120:G121"/>
    <mergeCell ref="I120:I121"/>
    <mergeCell ref="J116:J117"/>
    <mergeCell ref="K116:K117"/>
    <mergeCell ref="L116:L117"/>
    <mergeCell ref="M116:N117"/>
    <mergeCell ref="A118:A119"/>
    <mergeCell ref="B118:B119"/>
    <mergeCell ref="D118:E119"/>
    <mergeCell ref="F118:F119"/>
    <mergeCell ref="G118:G119"/>
    <mergeCell ref="I118:I119"/>
    <mergeCell ref="J122:J123"/>
    <mergeCell ref="K122:K123"/>
    <mergeCell ref="L122:L123"/>
    <mergeCell ref="M122:N123"/>
    <mergeCell ref="A124:A125"/>
    <mergeCell ref="B124:B125"/>
    <mergeCell ref="D124:E125"/>
    <mergeCell ref="F124:F125"/>
    <mergeCell ref="G124:G125"/>
    <mergeCell ref="I124:I125"/>
    <mergeCell ref="J120:J121"/>
    <mergeCell ref="K120:K121"/>
    <mergeCell ref="L120:L121"/>
    <mergeCell ref="M120:N121"/>
    <mergeCell ref="A122:A123"/>
    <mergeCell ref="B122:B123"/>
    <mergeCell ref="D122:E123"/>
    <mergeCell ref="F122:F123"/>
    <mergeCell ref="G122:G123"/>
    <mergeCell ref="I122:I123"/>
    <mergeCell ref="J126:J127"/>
    <mergeCell ref="K126:K127"/>
    <mergeCell ref="L126:L127"/>
    <mergeCell ref="M126:N127"/>
    <mergeCell ref="A128:A129"/>
    <mergeCell ref="B128:B129"/>
    <mergeCell ref="D128:E129"/>
    <mergeCell ref="F128:F129"/>
    <mergeCell ref="G128:G129"/>
    <mergeCell ref="I128:I129"/>
    <mergeCell ref="J124:J125"/>
    <mergeCell ref="K124:K125"/>
    <mergeCell ref="L124:L125"/>
    <mergeCell ref="M124:N125"/>
    <mergeCell ref="A126:A127"/>
    <mergeCell ref="B126:B127"/>
    <mergeCell ref="D126:E127"/>
    <mergeCell ref="F126:F127"/>
    <mergeCell ref="G126:G127"/>
    <mergeCell ref="I126:I127"/>
    <mergeCell ref="J130:J131"/>
    <mergeCell ref="K130:K131"/>
    <mergeCell ref="L130:L131"/>
    <mergeCell ref="M130:N131"/>
    <mergeCell ref="A132:A133"/>
    <mergeCell ref="B132:B133"/>
    <mergeCell ref="D132:E133"/>
    <mergeCell ref="F132:F133"/>
    <mergeCell ref="G132:G133"/>
    <mergeCell ref="I132:I133"/>
    <mergeCell ref="J128:J129"/>
    <mergeCell ref="K128:K129"/>
    <mergeCell ref="L128:L129"/>
    <mergeCell ref="M128:N129"/>
    <mergeCell ref="A130:A131"/>
    <mergeCell ref="B130:B131"/>
    <mergeCell ref="D130:E131"/>
    <mergeCell ref="F130:F131"/>
    <mergeCell ref="G130:G131"/>
    <mergeCell ref="I130:I131"/>
    <mergeCell ref="J134:J135"/>
    <mergeCell ref="K134:K135"/>
    <mergeCell ref="L134:L135"/>
    <mergeCell ref="M134:N135"/>
    <mergeCell ref="A136:A137"/>
    <mergeCell ref="B136:B137"/>
    <mergeCell ref="D136:E137"/>
    <mergeCell ref="F136:F137"/>
    <mergeCell ref="G136:G137"/>
    <mergeCell ref="I136:I137"/>
    <mergeCell ref="J132:J133"/>
    <mergeCell ref="K132:K133"/>
    <mergeCell ref="L132:L133"/>
    <mergeCell ref="M132:N133"/>
    <mergeCell ref="A134:A135"/>
    <mergeCell ref="B134:B135"/>
    <mergeCell ref="D134:E135"/>
    <mergeCell ref="F134:F135"/>
    <mergeCell ref="G134:G135"/>
    <mergeCell ref="I134:I135"/>
    <mergeCell ref="J138:J139"/>
    <mergeCell ref="K138:K139"/>
    <mergeCell ref="L138:L139"/>
    <mergeCell ref="M138:N139"/>
    <mergeCell ref="A140:A141"/>
    <mergeCell ref="B140:B141"/>
    <mergeCell ref="D140:E141"/>
    <mergeCell ref="F140:F141"/>
    <mergeCell ref="G140:G141"/>
    <mergeCell ref="I140:I141"/>
    <mergeCell ref="J136:J137"/>
    <mergeCell ref="K136:K137"/>
    <mergeCell ref="L136:L137"/>
    <mergeCell ref="M136:N137"/>
    <mergeCell ref="A138:A139"/>
    <mergeCell ref="B138:B139"/>
    <mergeCell ref="D138:E139"/>
    <mergeCell ref="F138:F139"/>
    <mergeCell ref="G138:G139"/>
    <mergeCell ref="I138:I139"/>
    <mergeCell ref="J142:J143"/>
    <mergeCell ref="K142:K143"/>
    <mergeCell ref="L142:L143"/>
    <mergeCell ref="M142:N143"/>
    <mergeCell ref="A144:A145"/>
    <mergeCell ref="B144:B145"/>
    <mergeCell ref="D144:E145"/>
    <mergeCell ref="F144:F145"/>
    <mergeCell ref="G144:G145"/>
    <mergeCell ref="I144:I145"/>
    <mergeCell ref="J140:J141"/>
    <mergeCell ref="K140:K141"/>
    <mergeCell ref="L140:L141"/>
    <mergeCell ref="M140:N141"/>
    <mergeCell ref="A142:A143"/>
    <mergeCell ref="B142:B143"/>
    <mergeCell ref="D142:E143"/>
    <mergeCell ref="F142:F143"/>
    <mergeCell ref="G142:G143"/>
    <mergeCell ref="I142:I143"/>
    <mergeCell ref="J146:J147"/>
    <mergeCell ref="K146:K147"/>
    <mergeCell ref="L146:L147"/>
    <mergeCell ref="M146:N147"/>
    <mergeCell ref="A148:A149"/>
    <mergeCell ref="B148:B149"/>
    <mergeCell ref="D148:E149"/>
    <mergeCell ref="F148:F149"/>
    <mergeCell ref="G148:G149"/>
    <mergeCell ref="I148:I149"/>
    <mergeCell ref="J144:J145"/>
    <mergeCell ref="K144:K145"/>
    <mergeCell ref="L144:L145"/>
    <mergeCell ref="M144:N145"/>
    <mergeCell ref="A146:A147"/>
    <mergeCell ref="B146:B147"/>
    <mergeCell ref="D146:E147"/>
    <mergeCell ref="F146:F147"/>
    <mergeCell ref="G146:G147"/>
    <mergeCell ref="I146:I147"/>
    <mergeCell ref="J150:J151"/>
    <mergeCell ref="K150:K151"/>
    <mergeCell ref="L150:L151"/>
    <mergeCell ref="M150:N151"/>
    <mergeCell ref="A152:A153"/>
    <mergeCell ref="B152:B153"/>
    <mergeCell ref="D152:E153"/>
    <mergeCell ref="F152:F153"/>
    <mergeCell ref="G152:G153"/>
    <mergeCell ref="I152:I153"/>
    <mergeCell ref="J148:J149"/>
    <mergeCell ref="K148:K149"/>
    <mergeCell ref="L148:L149"/>
    <mergeCell ref="M148:N149"/>
    <mergeCell ref="A150:A151"/>
    <mergeCell ref="B150:B151"/>
    <mergeCell ref="D150:E151"/>
    <mergeCell ref="F150:F151"/>
    <mergeCell ref="G150:G151"/>
    <mergeCell ref="I150:I151"/>
    <mergeCell ref="J154:J155"/>
    <mergeCell ref="K154:K155"/>
    <mergeCell ref="L154:L155"/>
    <mergeCell ref="M154:N155"/>
    <mergeCell ref="A156:A157"/>
    <mergeCell ref="B156:B157"/>
    <mergeCell ref="D156:E157"/>
    <mergeCell ref="F156:F157"/>
    <mergeCell ref="G156:G157"/>
    <mergeCell ref="I156:I157"/>
    <mergeCell ref="J152:J153"/>
    <mergeCell ref="K152:K153"/>
    <mergeCell ref="L152:L153"/>
    <mergeCell ref="M152:N153"/>
    <mergeCell ref="A154:A155"/>
    <mergeCell ref="B154:B155"/>
    <mergeCell ref="D154:E155"/>
    <mergeCell ref="F154:F155"/>
    <mergeCell ref="G154:G155"/>
    <mergeCell ref="I154:I155"/>
    <mergeCell ref="J158:J159"/>
    <mergeCell ref="K158:K159"/>
    <mergeCell ref="L158:L159"/>
    <mergeCell ref="M158:N159"/>
    <mergeCell ref="A160:A161"/>
    <mergeCell ref="B160:B161"/>
    <mergeCell ref="D160:E161"/>
    <mergeCell ref="F160:F161"/>
    <mergeCell ref="G160:G161"/>
    <mergeCell ref="I160:I161"/>
    <mergeCell ref="J156:J157"/>
    <mergeCell ref="K156:K157"/>
    <mergeCell ref="L156:L157"/>
    <mergeCell ref="M156:N157"/>
    <mergeCell ref="A158:A159"/>
    <mergeCell ref="B158:B159"/>
    <mergeCell ref="D158:E159"/>
    <mergeCell ref="F158:F159"/>
    <mergeCell ref="G158:G159"/>
    <mergeCell ref="I158:I159"/>
    <mergeCell ref="J162:J163"/>
    <mergeCell ref="K162:K163"/>
    <mergeCell ref="L162:L163"/>
    <mergeCell ref="M162:N163"/>
    <mergeCell ref="A164:A165"/>
    <mergeCell ref="B164:B165"/>
    <mergeCell ref="D164:E165"/>
    <mergeCell ref="F164:F165"/>
    <mergeCell ref="G164:G165"/>
    <mergeCell ref="I164:I165"/>
    <mergeCell ref="J160:J161"/>
    <mergeCell ref="K160:K161"/>
    <mergeCell ref="L160:L161"/>
    <mergeCell ref="M160:N161"/>
    <mergeCell ref="A162:A163"/>
    <mergeCell ref="B162:B163"/>
    <mergeCell ref="D162:E163"/>
    <mergeCell ref="F162:F163"/>
    <mergeCell ref="G162:G163"/>
    <mergeCell ref="I162:I163"/>
    <mergeCell ref="J166:J167"/>
    <mergeCell ref="K166:K167"/>
    <mergeCell ref="L166:L167"/>
    <mergeCell ref="M166:N167"/>
    <mergeCell ref="A168:A169"/>
    <mergeCell ref="B168:B169"/>
    <mergeCell ref="D168:E169"/>
    <mergeCell ref="F168:F169"/>
    <mergeCell ref="G168:G169"/>
    <mergeCell ref="I168:I169"/>
    <mergeCell ref="J164:J165"/>
    <mergeCell ref="K164:K165"/>
    <mergeCell ref="L164:L165"/>
    <mergeCell ref="M164:N165"/>
    <mergeCell ref="A166:A167"/>
    <mergeCell ref="B166:B167"/>
    <mergeCell ref="D166:E167"/>
    <mergeCell ref="F166:F167"/>
    <mergeCell ref="G166:G167"/>
    <mergeCell ref="I166:I167"/>
    <mergeCell ref="J170:J171"/>
    <mergeCell ref="K170:K171"/>
    <mergeCell ref="L170:L171"/>
    <mergeCell ref="M170:N171"/>
    <mergeCell ref="A172:A173"/>
    <mergeCell ref="B172:B173"/>
    <mergeCell ref="D172:E173"/>
    <mergeCell ref="F172:F173"/>
    <mergeCell ref="G172:G173"/>
    <mergeCell ref="I172:I173"/>
    <mergeCell ref="J168:J169"/>
    <mergeCell ref="K168:K169"/>
    <mergeCell ref="L168:L169"/>
    <mergeCell ref="M168:N169"/>
    <mergeCell ref="A170:A171"/>
    <mergeCell ref="B170:B171"/>
    <mergeCell ref="D170:E171"/>
    <mergeCell ref="F170:F171"/>
    <mergeCell ref="G170:G171"/>
    <mergeCell ref="I170:I171"/>
    <mergeCell ref="J174:J175"/>
    <mergeCell ref="K174:K175"/>
    <mergeCell ref="L174:L175"/>
    <mergeCell ref="M174:N175"/>
    <mergeCell ref="A176:A177"/>
    <mergeCell ref="B176:B177"/>
    <mergeCell ref="D176:E177"/>
    <mergeCell ref="F176:F177"/>
    <mergeCell ref="G176:G177"/>
    <mergeCell ref="I176:I177"/>
    <mergeCell ref="J172:J173"/>
    <mergeCell ref="K172:K173"/>
    <mergeCell ref="L172:L173"/>
    <mergeCell ref="M172:N173"/>
    <mergeCell ref="A174:A175"/>
    <mergeCell ref="B174:B175"/>
    <mergeCell ref="D174:E175"/>
    <mergeCell ref="F174:F175"/>
    <mergeCell ref="G174:G175"/>
    <mergeCell ref="I174:I175"/>
    <mergeCell ref="J178:J179"/>
    <mergeCell ref="K178:K179"/>
    <mergeCell ref="L178:L179"/>
    <mergeCell ref="M178:N179"/>
    <mergeCell ref="A180:A181"/>
    <mergeCell ref="B180:B181"/>
    <mergeCell ref="D180:E181"/>
    <mergeCell ref="F180:F181"/>
    <mergeCell ref="G180:G181"/>
    <mergeCell ref="I180:I181"/>
    <mergeCell ref="J176:J177"/>
    <mergeCell ref="K176:K177"/>
    <mergeCell ref="L176:L177"/>
    <mergeCell ref="M176:N177"/>
    <mergeCell ref="A178:A179"/>
    <mergeCell ref="B178:B179"/>
    <mergeCell ref="D178:E179"/>
    <mergeCell ref="F178:F179"/>
    <mergeCell ref="G178:G179"/>
    <mergeCell ref="I178:I179"/>
    <mergeCell ref="J182:J183"/>
    <mergeCell ref="K182:K183"/>
    <mergeCell ref="L182:L183"/>
    <mergeCell ref="M182:N183"/>
    <mergeCell ref="A184:A185"/>
    <mergeCell ref="B184:B185"/>
    <mergeCell ref="D184:E185"/>
    <mergeCell ref="F184:F185"/>
    <mergeCell ref="G184:G185"/>
    <mergeCell ref="I184:I185"/>
    <mergeCell ref="J180:J181"/>
    <mergeCell ref="K180:K181"/>
    <mergeCell ref="L180:L181"/>
    <mergeCell ref="M180:N181"/>
    <mergeCell ref="A182:A183"/>
    <mergeCell ref="B182:B183"/>
    <mergeCell ref="D182:E183"/>
    <mergeCell ref="F182:F183"/>
    <mergeCell ref="G182:G183"/>
    <mergeCell ref="I182:I183"/>
    <mergeCell ref="J186:J187"/>
    <mergeCell ref="K186:K187"/>
    <mergeCell ref="L186:L187"/>
    <mergeCell ref="M186:N187"/>
    <mergeCell ref="A188:A189"/>
    <mergeCell ref="B188:B189"/>
    <mergeCell ref="D188:E189"/>
    <mergeCell ref="F188:F189"/>
    <mergeCell ref="G188:G189"/>
    <mergeCell ref="I188:I189"/>
    <mergeCell ref="J184:J185"/>
    <mergeCell ref="K184:K185"/>
    <mergeCell ref="L184:L185"/>
    <mergeCell ref="M184:N185"/>
    <mergeCell ref="A186:A187"/>
    <mergeCell ref="B186:B187"/>
    <mergeCell ref="D186:E187"/>
    <mergeCell ref="F186:F187"/>
    <mergeCell ref="G186:G187"/>
    <mergeCell ref="I186:I187"/>
    <mergeCell ref="J190:J191"/>
    <mergeCell ref="K190:K191"/>
    <mergeCell ref="L190:L191"/>
    <mergeCell ref="M190:N191"/>
    <mergeCell ref="A192:A193"/>
    <mergeCell ref="B192:B193"/>
    <mergeCell ref="D192:E193"/>
    <mergeCell ref="F192:F193"/>
    <mergeCell ref="G192:G193"/>
    <mergeCell ref="I192:I193"/>
    <mergeCell ref="J188:J189"/>
    <mergeCell ref="K188:K189"/>
    <mergeCell ref="L188:L189"/>
    <mergeCell ref="M188:N189"/>
    <mergeCell ref="A190:A191"/>
    <mergeCell ref="B190:B191"/>
    <mergeCell ref="D190:E191"/>
    <mergeCell ref="F190:F191"/>
    <mergeCell ref="G190:G191"/>
    <mergeCell ref="I190:I191"/>
    <mergeCell ref="J194:J195"/>
    <mergeCell ref="K194:K195"/>
    <mergeCell ref="L194:L195"/>
    <mergeCell ref="M194:N195"/>
    <mergeCell ref="A196:A197"/>
    <mergeCell ref="B196:B197"/>
    <mergeCell ref="D196:E197"/>
    <mergeCell ref="F196:F197"/>
    <mergeCell ref="G196:G197"/>
    <mergeCell ref="I196:I197"/>
    <mergeCell ref="J192:J193"/>
    <mergeCell ref="K192:K193"/>
    <mergeCell ref="L192:L193"/>
    <mergeCell ref="M192:N193"/>
    <mergeCell ref="A194:A195"/>
    <mergeCell ref="B194:B195"/>
    <mergeCell ref="D194:E195"/>
    <mergeCell ref="F194:F195"/>
    <mergeCell ref="G194:G195"/>
    <mergeCell ref="I194:I195"/>
    <mergeCell ref="F202:F203"/>
    <mergeCell ref="G202:G203"/>
    <mergeCell ref="I202:I203"/>
    <mergeCell ref="J198:J199"/>
    <mergeCell ref="K198:K199"/>
    <mergeCell ref="L198:L199"/>
    <mergeCell ref="M198:N199"/>
    <mergeCell ref="A200:A201"/>
    <mergeCell ref="B200:B201"/>
    <mergeCell ref="D200:E201"/>
    <mergeCell ref="F200:F201"/>
    <mergeCell ref="G200:G201"/>
    <mergeCell ref="I200:I201"/>
    <mergeCell ref="J196:J197"/>
    <mergeCell ref="K196:K197"/>
    <mergeCell ref="L196:L197"/>
    <mergeCell ref="M196:N197"/>
    <mergeCell ref="A198:A199"/>
    <mergeCell ref="B198:B199"/>
    <mergeCell ref="D198:E199"/>
    <mergeCell ref="F198:F199"/>
    <mergeCell ref="G198:G199"/>
    <mergeCell ref="I198:I199"/>
    <mergeCell ref="B2:M2"/>
    <mergeCell ref="J206:J207"/>
    <mergeCell ref="K206:K207"/>
    <mergeCell ref="L206:L207"/>
    <mergeCell ref="M206:N207"/>
    <mergeCell ref="J204:J205"/>
    <mergeCell ref="K204:K205"/>
    <mergeCell ref="L204:L205"/>
    <mergeCell ref="M204:N205"/>
    <mergeCell ref="A206:A207"/>
    <mergeCell ref="B206:B207"/>
    <mergeCell ref="D206:E207"/>
    <mergeCell ref="F206:F207"/>
    <mergeCell ref="G206:G207"/>
    <mergeCell ref="I206:I207"/>
    <mergeCell ref="J202:J203"/>
    <mergeCell ref="K202:K203"/>
    <mergeCell ref="L202:L203"/>
    <mergeCell ref="M202:N203"/>
    <mergeCell ref="A204:A205"/>
    <mergeCell ref="B204:B205"/>
    <mergeCell ref="D204:E205"/>
    <mergeCell ref="F204:F205"/>
    <mergeCell ref="G204:G205"/>
    <mergeCell ref="I204:I205"/>
    <mergeCell ref="J200:J201"/>
    <mergeCell ref="K200:K201"/>
    <mergeCell ref="L200:L201"/>
    <mergeCell ref="M200:N201"/>
    <mergeCell ref="A202:A203"/>
    <mergeCell ref="B202:B203"/>
    <mergeCell ref="D202:E203"/>
  </mergeCells>
  <phoneticPr fontId="3"/>
  <dataValidations count="4">
    <dataValidation type="list" allowBlank="1" showInputMessage="1" showErrorMessage="1" sqref="L6:L207">
      <formula1>"少年,一般"</formula1>
    </dataValidation>
    <dataValidation type="list" allowBlank="1" showInputMessage="1" showErrorMessage="1" sqref="F6:F207">
      <formula1>"男,女"</formula1>
    </dataValidation>
    <dataValidation type="list" allowBlank="1" showInputMessage="1" showErrorMessage="1" sqref="I6:I207">
      <formula1>"公認5級,公認4級,公認3級,公認2級,公認1級,会派9級,会派8級,会派7級,会派6級,会派5級,会派4級,会派3級,会派2級,会派1級"</formula1>
    </dataValidation>
    <dataValidation type="list" allowBlank="1" showInputMessage="1" showErrorMessage="1" sqref="K6:K207">
      <formula1>"公認5級,公認4級,公認3級,公認2級,公認1級,5級移行,4級移行,3級移行,2級移行,1級移行"</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S35"/>
  <sheetViews>
    <sheetView zoomScaleNormal="100" workbookViewId="0">
      <selection activeCell="L1" sqref="L1"/>
    </sheetView>
  </sheetViews>
  <sheetFormatPr defaultRowHeight="13.5" x14ac:dyDescent="0.4"/>
  <cols>
    <col min="1" max="1" width="23.75" style="68" customWidth="1"/>
    <col min="2" max="10" width="6.25" style="68" customWidth="1"/>
    <col min="11" max="16384" width="9" style="68"/>
  </cols>
  <sheetData>
    <row r="1" spans="1:19" ht="43.5" customHeight="1" thickBot="1" x14ac:dyDescent="0.45">
      <c r="A1" s="177" t="s">
        <v>106</v>
      </c>
      <c r="B1" s="177"/>
      <c r="C1" s="177"/>
      <c r="D1" s="177"/>
      <c r="E1" s="177"/>
      <c r="F1" s="177"/>
      <c r="G1" s="177"/>
      <c r="H1" s="177"/>
      <c r="I1" s="177"/>
      <c r="J1" s="177"/>
      <c r="L1" s="94">
        <v>1</v>
      </c>
      <c r="M1" s="76"/>
    </row>
    <row r="2" spans="1:19" ht="27" customHeight="1" x14ac:dyDescent="0.4">
      <c r="A2" s="61"/>
      <c r="B2" s="61"/>
      <c r="C2" s="61"/>
      <c r="D2" s="61"/>
      <c r="E2" s="61"/>
      <c r="F2" s="61"/>
      <c r="G2" s="62"/>
      <c r="H2" s="188" t="s">
        <v>87</v>
      </c>
      <c r="I2" s="183"/>
      <c r="J2" s="184"/>
    </row>
    <row r="3" spans="1:19" ht="19.5" customHeight="1" thickBot="1" x14ac:dyDescent="0.45">
      <c r="A3" s="61"/>
      <c r="B3" s="61"/>
      <c r="C3" s="61"/>
      <c r="D3" s="61"/>
      <c r="E3" s="61"/>
      <c r="F3" s="61"/>
      <c r="G3" s="62"/>
      <c r="H3" s="189"/>
      <c r="I3" s="185"/>
      <c r="J3" s="186"/>
    </row>
    <row r="4" spans="1:19" ht="25.5" customHeight="1" thickBot="1" x14ac:dyDescent="0.45">
      <c r="A4" s="61"/>
      <c r="B4" s="61"/>
      <c r="C4" s="61"/>
      <c r="D4" s="61"/>
      <c r="E4" s="61"/>
      <c r="F4" s="61"/>
      <c r="G4" s="62"/>
      <c r="H4" s="187" t="s">
        <v>89</v>
      </c>
      <c r="I4" s="187"/>
      <c r="J4" s="187"/>
      <c r="L4" s="93" t="s">
        <v>186</v>
      </c>
      <c r="M4" s="88"/>
      <c r="N4" s="76"/>
    </row>
    <row r="5" spans="1:19" ht="25.5" customHeight="1" thickBot="1" x14ac:dyDescent="0.45">
      <c r="A5" s="63" t="s">
        <v>88</v>
      </c>
      <c r="B5" s="46"/>
      <c r="C5" s="46"/>
      <c r="D5" s="46"/>
      <c r="E5" s="33"/>
      <c r="F5" s="33"/>
      <c r="G5" s="33"/>
      <c r="H5" s="64"/>
      <c r="I5" s="33"/>
      <c r="J5" s="33"/>
      <c r="L5" s="93" t="s">
        <v>187</v>
      </c>
      <c r="M5" s="88"/>
      <c r="N5" s="76"/>
    </row>
    <row r="6" spans="1:19" ht="25.5" customHeight="1" thickBot="1" x14ac:dyDescent="0.45">
      <c r="A6" s="63" t="s">
        <v>90</v>
      </c>
      <c r="B6" s="65" t="s">
        <v>101</v>
      </c>
      <c r="C6" s="64"/>
      <c r="D6" s="46"/>
      <c r="E6" s="66"/>
      <c r="F6" s="64"/>
      <c r="G6" s="33"/>
      <c r="H6" s="33"/>
      <c r="I6" s="33"/>
      <c r="J6" s="33"/>
    </row>
    <row r="7" spans="1:19" ht="34.5" customHeight="1" thickBot="1" x14ac:dyDescent="0.45">
      <c r="A7" s="67" t="s">
        <v>91</v>
      </c>
      <c r="B7" s="200">
        <f>'1_申込み確認Sheet'!$I$23</f>
        <v>0</v>
      </c>
      <c r="C7" s="201"/>
      <c r="D7" s="201"/>
      <c r="E7" s="201"/>
      <c r="F7" s="201"/>
      <c r="G7" s="192" t="s">
        <v>92</v>
      </c>
      <c r="H7" s="193"/>
      <c r="I7" s="171">
        <f>VLOOKUP($L$1,'2_公認級申込Sheet'!$A$8:$N$207,11,0)</f>
        <v>0</v>
      </c>
      <c r="J7" s="172"/>
      <c r="L7" s="68" t="s">
        <v>165</v>
      </c>
    </row>
    <row r="8" spans="1:19" ht="34.5" customHeight="1" thickBot="1" x14ac:dyDescent="0.45">
      <c r="A8" s="67" t="s">
        <v>93</v>
      </c>
      <c r="B8" s="200">
        <f>'1_申込み確認Sheet'!$I$27</f>
        <v>44262</v>
      </c>
      <c r="C8" s="201"/>
      <c r="D8" s="201"/>
      <c r="E8" s="201"/>
      <c r="F8" s="201"/>
      <c r="G8" s="194"/>
      <c r="H8" s="195"/>
      <c r="I8" s="198"/>
      <c r="J8" s="199"/>
    </row>
    <row r="9" spans="1:19" ht="34.5" customHeight="1" thickBot="1" x14ac:dyDescent="0.45">
      <c r="A9" s="67" t="s">
        <v>11</v>
      </c>
      <c r="B9" s="190">
        <f>VLOOKUP($L$1,'2_公認級申込Sheet'!$A$8:$N$207,2,0)</f>
        <v>0</v>
      </c>
      <c r="C9" s="191"/>
      <c r="D9" s="191"/>
      <c r="E9" s="191"/>
      <c r="F9" s="191"/>
      <c r="G9" s="196"/>
      <c r="H9" s="197"/>
      <c r="I9" s="173"/>
      <c r="J9" s="174"/>
      <c r="O9" s="81"/>
      <c r="P9" s="82"/>
      <c r="Q9" s="82"/>
      <c r="R9" s="82"/>
      <c r="S9" s="82"/>
    </row>
    <row r="10" spans="1:19" ht="34.5" customHeight="1" thickBot="1" x14ac:dyDescent="0.45">
      <c r="A10" s="67" t="s">
        <v>94</v>
      </c>
      <c r="B10" s="180">
        <f>VLOOKUP($L$1,'2_公認級申込Sheet'!$A$8:$N$207,3,0)</f>
        <v>0</v>
      </c>
      <c r="C10" s="181"/>
      <c r="D10" s="181"/>
      <c r="E10" s="181"/>
      <c r="F10" s="181"/>
      <c r="G10" s="181"/>
      <c r="H10" s="182"/>
      <c r="I10" s="171" t="s">
        <v>102</v>
      </c>
      <c r="J10" s="172"/>
      <c r="O10" s="82"/>
      <c r="P10" s="82"/>
      <c r="Q10" s="82"/>
      <c r="R10" s="82"/>
      <c r="S10" s="82"/>
    </row>
    <row r="11" spans="1:19" ht="34.5" customHeight="1" thickBot="1" x14ac:dyDescent="0.45">
      <c r="A11" s="67" t="s">
        <v>95</v>
      </c>
      <c r="B11" s="180">
        <f>INDEX('2_公認級申込Sheet'!$C$8:$C$207,MATCH('3_公認級申込書'!$L$1,'2_公認級申込Sheet'!$A$8:$A$207,0)+1)</f>
        <v>0</v>
      </c>
      <c r="C11" s="181"/>
      <c r="D11" s="181"/>
      <c r="E11" s="181"/>
      <c r="F11" s="181"/>
      <c r="G11" s="181"/>
      <c r="H11" s="182"/>
      <c r="I11" s="180">
        <f>VLOOKUP($L$1,'2_公認級申込Sheet'!$A$8:$N$207,6,0)</f>
        <v>0</v>
      </c>
      <c r="J11" s="182"/>
    </row>
    <row r="12" spans="1:19" ht="34.5" customHeight="1" thickBot="1" x14ac:dyDescent="0.45">
      <c r="A12" s="67" t="s">
        <v>197</v>
      </c>
      <c r="B12" s="200">
        <f>VLOOKUP($L$1,'2_公認級申込Sheet'!$A$8:$N$207,4,0)</f>
        <v>0</v>
      </c>
      <c r="C12" s="201"/>
      <c r="D12" s="201"/>
      <c r="E12" s="201"/>
      <c r="F12" s="201"/>
      <c r="G12" s="201"/>
      <c r="H12" s="201"/>
      <c r="I12" s="201"/>
      <c r="J12" s="202"/>
    </row>
    <row r="13" spans="1:19" ht="34.5" customHeight="1" x14ac:dyDescent="0.4">
      <c r="A13" s="206" t="s">
        <v>96</v>
      </c>
      <c r="B13" s="6" t="s">
        <v>97</v>
      </c>
      <c r="C13" s="178">
        <f>VLOOKUP($L$1,'2_公認級申込Sheet'!$A$8:$N$207,8,0)</f>
        <v>0</v>
      </c>
      <c r="D13" s="178"/>
      <c r="E13" s="178"/>
      <c r="F13" s="178"/>
      <c r="G13" s="178"/>
      <c r="H13" s="178"/>
      <c r="I13" s="178"/>
      <c r="J13" s="179"/>
      <c r="O13" s="81"/>
      <c r="P13" s="82"/>
      <c r="Q13" s="82"/>
      <c r="R13" s="82"/>
      <c r="S13" s="82"/>
    </row>
    <row r="14" spans="1:19" ht="34.5" customHeight="1" thickBot="1" x14ac:dyDescent="0.45">
      <c r="A14" s="207"/>
      <c r="B14" s="203">
        <f>INDEX('2_公認級申込Sheet'!$H$8:$H$207,MATCH('3_公認級申込書'!$L$1,'2_公認級申込Sheet'!$A$8:$A$207,0)+1)</f>
        <v>0</v>
      </c>
      <c r="C14" s="204"/>
      <c r="D14" s="204"/>
      <c r="E14" s="204"/>
      <c r="F14" s="204"/>
      <c r="G14" s="204"/>
      <c r="H14" s="204"/>
      <c r="I14" s="204"/>
      <c r="J14" s="205"/>
    </row>
    <row r="15" spans="1:19" ht="34.5" customHeight="1" thickBot="1" x14ac:dyDescent="0.45">
      <c r="A15" s="67" t="s">
        <v>103</v>
      </c>
      <c r="B15" s="180">
        <f>VLOOKUP($L$1,'2_公認級申込Sheet'!A8:N207,9,0)</f>
        <v>0</v>
      </c>
      <c r="C15" s="182"/>
      <c r="D15" s="180" t="s">
        <v>8</v>
      </c>
      <c r="E15" s="182"/>
      <c r="F15" s="208">
        <f>VLOOKUP($L$1,'2_公認級申込Sheet'!$A$8:$N$207,10,1)</f>
        <v>0</v>
      </c>
      <c r="G15" s="209"/>
      <c r="H15" s="209"/>
      <c r="I15" s="209"/>
      <c r="J15" s="210"/>
    </row>
    <row r="16" spans="1:19" ht="34.5" customHeight="1" thickBot="1" x14ac:dyDescent="0.45">
      <c r="A16" s="67" t="s">
        <v>98</v>
      </c>
      <c r="B16" s="180">
        <f>'1_申込み確認Sheet'!$I$6</f>
        <v>0</v>
      </c>
      <c r="C16" s="181"/>
      <c r="D16" s="181"/>
      <c r="E16" s="181"/>
      <c r="F16" s="181"/>
      <c r="G16" s="181"/>
      <c r="H16" s="181"/>
      <c r="I16" s="181"/>
      <c r="J16" s="182"/>
    </row>
    <row r="17" spans="1:13" ht="34.5" customHeight="1" thickBot="1" x14ac:dyDescent="0.45">
      <c r="A17" s="67" t="s">
        <v>99</v>
      </c>
      <c r="B17" s="180">
        <f>'1_申込み確認Sheet'!$I$8</f>
        <v>0</v>
      </c>
      <c r="C17" s="181"/>
      <c r="D17" s="181"/>
      <c r="E17" s="181"/>
      <c r="F17" s="181"/>
      <c r="G17" s="181"/>
      <c r="H17" s="181"/>
      <c r="I17" s="181" t="s">
        <v>104</v>
      </c>
      <c r="J17" s="182"/>
    </row>
    <row r="18" spans="1:13" ht="13.5" customHeight="1" x14ac:dyDescent="0.4">
      <c r="A18" s="60"/>
      <c r="B18" s="60"/>
      <c r="C18" s="60"/>
      <c r="D18" s="60"/>
      <c r="E18" s="60"/>
      <c r="F18" s="60"/>
      <c r="G18" s="60"/>
      <c r="H18" s="60"/>
      <c r="I18" s="60"/>
      <c r="J18" s="60"/>
    </row>
    <row r="19" spans="1:13" ht="13.5" customHeight="1" x14ac:dyDescent="0.4">
      <c r="A19" s="60"/>
      <c r="B19" s="60"/>
      <c r="C19" s="60"/>
      <c r="D19" s="60"/>
      <c r="E19" s="60"/>
      <c r="F19" s="60"/>
      <c r="G19" s="60"/>
      <c r="H19" s="60"/>
      <c r="I19" s="60"/>
      <c r="J19" s="60"/>
    </row>
    <row r="20" spans="1:13" ht="13.5" customHeight="1" x14ac:dyDescent="0.4">
      <c r="A20" s="60"/>
      <c r="B20" s="60"/>
      <c r="C20" s="60"/>
      <c r="D20" s="60"/>
      <c r="E20" s="60"/>
      <c r="F20" s="60"/>
      <c r="G20" s="60"/>
      <c r="H20" s="60"/>
      <c r="I20" s="60"/>
      <c r="J20" s="60"/>
    </row>
    <row r="21" spans="1:13" ht="13.5" customHeight="1" x14ac:dyDescent="0.4">
      <c r="A21" s="60"/>
      <c r="B21" s="60"/>
      <c r="C21" s="71"/>
      <c r="D21" s="71"/>
      <c r="E21" s="71"/>
      <c r="F21" s="71"/>
      <c r="G21" s="71"/>
      <c r="H21" s="71"/>
      <c r="I21" s="71"/>
      <c r="J21" s="71"/>
      <c r="K21" s="69"/>
      <c r="L21" s="69"/>
      <c r="M21" s="69"/>
    </row>
    <row r="22" spans="1:13" ht="13.5" customHeight="1" x14ac:dyDescent="0.4">
      <c r="A22" s="60"/>
      <c r="B22" s="60"/>
      <c r="C22" s="71"/>
      <c r="D22" s="72"/>
      <c r="E22" s="46"/>
      <c r="F22" s="46"/>
      <c r="G22" s="46"/>
      <c r="H22" s="46"/>
      <c r="I22" s="46"/>
      <c r="J22" s="46"/>
      <c r="K22" s="69"/>
      <c r="L22" s="69"/>
      <c r="M22" s="69"/>
    </row>
    <row r="23" spans="1:13" ht="13.5" customHeight="1" x14ac:dyDescent="0.4">
      <c r="A23" s="60"/>
      <c r="B23" s="60"/>
      <c r="C23" s="71"/>
      <c r="D23" s="46"/>
      <c r="E23" s="46"/>
      <c r="F23" s="46"/>
      <c r="G23" s="46"/>
      <c r="H23" s="46"/>
      <c r="I23" s="46"/>
      <c r="J23" s="46"/>
      <c r="K23" s="70"/>
      <c r="L23" s="69"/>
      <c r="M23" s="69"/>
    </row>
    <row r="24" spans="1:13" ht="13.5" customHeight="1" x14ac:dyDescent="0.4">
      <c r="A24" s="60"/>
      <c r="B24" s="60"/>
      <c r="C24" s="71"/>
      <c r="D24" s="46"/>
      <c r="E24" s="46"/>
      <c r="F24" s="46"/>
      <c r="G24" s="46"/>
      <c r="H24" s="46"/>
      <c r="I24" s="46"/>
      <c r="J24" s="46"/>
      <c r="K24" s="70"/>
      <c r="L24" s="69"/>
      <c r="M24" s="69"/>
    </row>
    <row r="25" spans="1:13" ht="13.5" customHeight="1" x14ac:dyDescent="0.4">
      <c r="A25" s="60"/>
      <c r="B25" s="60"/>
      <c r="C25" s="71"/>
      <c r="D25" s="46"/>
      <c r="E25" s="46"/>
      <c r="F25" s="46"/>
      <c r="G25" s="46"/>
      <c r="H25" s="46"/>
      <c r="I25" s="46"/>
      <c r="J25" s="46"/>
      <c r="K25" s="69"/>
      <c r="L25" s="69"/>
      <c r="M25" s="69"/>
    </row>
    <row r="26" spans="1:13" ht="13.5" customHeight="1" x14ac:dyDescent="0.4">
      <c r="A26" s="60"/>
      <c r="B26" s="60"/>
      <c r="C26" s="60"/>
      <c r="D26" s="46"/>
      <c r="E26" s="46"/>
      <c r="F26" s="46"/>
      <c r="G26" s="46"/>
      <c r="H26" s="46"/>
      <c r="I26" s="46"/>
      <c r="J26" s="46"/>
    </row>
    <row r="27" spans="1:13" ht="13.5" customHeight="1" x14ac:dyDescent="0.4">
      <c r="A27" s="60"/>
      <c r="B27" s="60"/>
      <c r="C27" s="60"/>
      <c r="D27" s="46"/>
      <c r="E27" s="46"/>
      <c r="F27" s="46"/>
      <c r="G27" s="46"/>
      <c r="H27" s="46"/>
      <c r="I27" s="46"/>
      <c r="J27" s="46"/>
    </row>
    <row r="28" spans="1:13" ht="13.5" customHeight="1" x14ac:dyDescent="0.4">
      <c r="A28" s="60"/>
      <c r="B28" s="60"/>
      <c r="C28" s="60"/>
      <c r="D28" s="46"/>
      <c r="E28" s="46"/>
      <c r="F28" s="46"/>
      <c r="G28" s="46"/>
      <c r="H28" s="46"/>
      <c r="I28" s="46"/>
      <c r="J28" s="46"/>
    </row>
    <row r="29" spans="1:13" ht="13.5" customHeight="1" x14ac:dyDescent="0.4">
      <c r="A29" s="60"/>
      <c r="B29" s="60"/>
      <c r="C29" s="60"/>
      <c r="D29" s="46"/>
      <c r="E29" s="46"/>
      <c r="F29" s="46"/>
      <c r="G29" s="46"/>
      <c r="H29" s="46"/>
      <c r="I29" s="46"/>
      <c r="J29" s="46"/>
    </row>
    <row r="30" spans="1:13" ht="13.5" customHeight="1" x14ac:dyDescent="0.4">
      <c r="A30" s="60"/>
      <c r="B30" s="60"/>
      <c r="C30" s="60"/>
      <c r="D30" s="46"/>
      <c r="E30" s="46"/>
      <c r="F30" s="46"/>
      <c r="G30" s="46"/>
      <c r="H30" s="46"/>
      <c r="I30" s="46"/>
      <c r="J30" s="46"/>
    </row>
    <row r="31" spans="1:13" ht="13.5" customHeight="1" x14ac:dyDescent="0.4">
      <c r="A31" s="60"/>
      <c r="B31" s="60"/>
      <c r="C31" s="60"/>
      <c r="D31" s="46"/>
      <c r="E31" s="46"/>
      <c r="F31" s="46"/>
      <c r="G31" s="46"/>
      <c r="H31" s="46"/>
      <c r="I31" s="46"/>
      <c r="J31" s="46"/>
    </row>
    <row r="32" spans="1:13" ht="13.5" customHeight="1" x14ac:dyDescent="0.4">
      <c r="D32" s="95"/>
      <c r="E32" s="95"/>
      <c r="F32" s="95"/>
      <c r="G32" s="95"/>
      <c r="H32" s="95"/>
      <c r="I32" s="95"/>
      <c r="J32" s="95"/>
    </row>
    <row r="33" spans="4:10" ht="13.5" customHeight="1" x14ac:dyDescent="0.4">
      <c r="D33" s="95"/>
      <c r="E33" s="95"/>
      <c r="F33" s="95"/>
      <c r="G33" s="95"/>
      <c r="H33" s="95"/>
      <c r="I33" s="95"/>
      <c r="J33" s="95"/>
    </row>
    <row r="34" spans="4:10" ht="13.5" customHeight="1" x14ac:dyDescent="0.4"/>
    <row r="35" spans="4:10" ht="13.5" customHeight="1" x14ac:dyDescent="0.4"/>
  </sheetData>
  <sheetProtection sheet="1" objects="1" scenarios="1"/>
  <protectedRanges>
    <protectedRange sqref="L1 M4:M5" name="範囲1"/>
  </protectedRanges>
  <mergeCells count="23">
    <mergeCell ref="B17:H17"/>
    <mergeCell ref="I17:J17"/>
    <mergeCell ref="B14:J14"/>
    <mergeCell ref="A13:A14"/>
    <mergeCell ref="D15:E15"/>
    <mergeCell ref="B15:C15"/>
    <mergeCell ref="F15:J15"/>
    <mergeCell ref="A1:J1"/>
    <mergeCell ref="C13:J13"/>
    <mergeCell ref="B16:J16"/>
    <mergeCell ref="I2:J3"/>
    <mergeCell ref="H4:J4"/>
    <mergeCell ref="B10:H10"/>
    <mergeCell ref="H2:H3"/>
    <mergeCell ref="B11:H11"/>
    <mergeCell ref="I11:J11"/>
    <mergeCell ref="I10:J10"/>
    <mergeCell ref="B9:F9"/>
    <mergeCell ref="G7:H9"/>
    <mergeCell ref="I7:J9"/>
    <mergeCell ref="B12:J12"/>
    <mergeCell ref="B7:F7"/>
    <mergeCell ref="B8:F8"/>
  </mergeCells>
  <phoneticPr fontId="3"/>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70C0"/>
  </sheetPr>
  <dimension ref="A1:N207"/>
  <sheetViews>
    <sheetView zoomScale="98" zoomScaleNormal="98" workbookViewId="0">
      <selection activeCell="B8" sqref="B8:B9"/>
    </sheetView>
  </sheetViews>
  <sheetFormatPr defaultRowHeight="18.75" x14ac:dyDescent="0.4"/>
  <cols>
    <col min="1" max="1" width="5.875" style="15" bestFit="1" customWidth="1"/>
    <col min="2" max="2" width="13" style="15" bestFit="1" customWidth="1"/>
    <col min="3" max="3" width="21.625" style="15" bestFit="1" customWidth="1"/>
    <col min="4" max="5" width="11.25" style="15" customWidth="1"/>
    <col min="6" max="6" width="5.75" style="15" bestFit="1" customWidth="1"/>
    <col min="7" max="7" width="7.75" style="15" bestFit="1" customWidth="1"/>
    <col min="8" max="8" width="36.125" style="15" bestFit="1" customWidth="1"/>
    <col min="9" max="9" width="8.75" style="15" customWidth="1"/>
    <col min="10" max="10" width="23" style="15" bestFit="1" customWidth="1"/>
    <col min="11" max="11" width="11.25" style="15" customWidth="1"/>
    <col min="12" max="12" width="6.75" style="15" customWidth="1"/>
    <col min="13" max="14" width="14.375" style="15" customWidth="1"/>
    <col min="15" max="16384" width="9" style="15"/>
  </cols>
  <sheetData>
    <row r="1" spans="1:14" ht="19.5" thickBot="1" x14ac:dyDescent="0.45">
      <c r="A1" s="21" t="s">
        <v>65</v>
      </c>
      <c r="B1" s="55"/>
      <c r="C1" s="54" t="s">
        <v>64</v>
      </c>
      <c r="D1" s="161" t="s">
        <v>181</v>
      </c>
      <c r="E1" s="162"/>
      <c r="F1" s="162"/>
      <c r="G1" s="163"/>
      <c r="H1" s="80"/>
      <c r="I1" s="54"/>
      <c r="J1" s="54"/>
      <c r="K1" s="54"/>
      <c r="L1" s="54"/>
      <c r="M1" s="54"/>
      <c r="N1" s="54"/>
    </row>
    <row r="2" spans="1:14" ht="59.25" customHeight="1" x14ac:dyDescent="0.4">
      <c r="A2" s="54"/>
      <c r="B2" s="144" t="s">
        <v>138</v>
      </c>
      <c r="C2" s="144"/>
      <c r="D2" s="144"/>
      <c r="E2" s="144"/>
      <c r="F2" s="144"/>
      <c r="G2" s="144"/>
      <c r="H2" s="144"/>
      <c r="I2" s="144"/>
      <c r="J2" s="144"/>
      <c r="K2" s="144"/>
      <c r="L2" s="144"/>
      <c r="M2" s="144"/>
      <c r="N2" s="83"/>
    </row>
    <row r="3" spans="1:14" ht="40.5" customHeight="1" thickBot="1" x14ac:dyDescent="0.25">
      <c r="A3" s="58"/>
      <c r="B3" s="59" t="s">
        <v>72</v>
      </c>
      <c r="C3" s="59" t="s">
        <v>74</v>
      </c>
      <c r="D3" s="175" t="s">
        <v>75</v>
      </c>
      <c r="E3" s="175"/>
      <c r="F3" s="59" t="s">
        <v>77</v>
      </c>
      <c r="G3" s="59"/>
      <c r="H3" s="59" t="s">
        <v>79</v>
      </c>
      <c r="I3" s="59" t="s">
        <v>80</v>
      </c>
      <c r="J3" s="59" t="s">
        <v>82</v>
      </c>
      <c r="K3" s="59" t="s">
        <v>83</v>
      </c>
      <c r="L3" s="59" t="s">
        <v>85</v>
      </c>
      <c r="M3" s="176" t="s">
        <v>169</v>
      </c>
      <c r="N3" s="176"/>
    </row>
    <row r="4" spans="1:14" ht="18.75" customHeight="1" x14ac:dyDescent="0.4">
      <c r="A4" s="164" t="s">
        <v>0</v>
      </c>
      <c r="B4" s="2" t="s">
        <v>1</v>
      </c>
      <c r="C4" s="1" t="s">
        <v>2</v>
      </c>
      <c r="D4" s="166" t="s">
        <v>3</v>
      </c>
      <c r="E4" s="167"/>
      <c r="F4" s="169" t="s">
        <v>4</v>
      </c>
      <c r="G4" s="3" t="s">
        <v>5</v>
      </c>
      <c r="H4" s="4" t="s">
        <v>6</v>
      </c>
      <c r="I4" s="2" t="s">
        <v>69</v>
      </c>
      <c r="J4" s="4" t="s">
        <v>8</v>
      </c>
      <c r="K4" s="5" t="s">
        <v>9</v>
      </c>
      <c r="L4" s="169" t="s">
        <v>10</v>
      </c>
      <c r="M4" s="171" t="s">
        <v>100</v>
      </c>
      <c r="N4" s="172"/>
    </row>
    <row r="5" spans="1:14" ht="19.5" thickBot="1" x14ac:dyDescent="0.45">
      <c r="A5" s="165"/>
      <c r="B5" s="7" t="s">
        <v>11</v>
      </c>
      <c r="C5" s="8" t="s">
        <v>12</v>
      </c>
      <c r="D5" s="168"/>
      <c r="E5" s="168"/>
      <c r="F5" s="170"/>
      <c r="G5" s="9" t="s">
        <v>13</v>
      </c>
      <c r="H5" s="8" t="s">
        <v>14</v>
      </c>
      <c r="I5" s="7" t="s">
        <v>70</v>
      </c>
      <c r="J5" s="8" t="s">
        <v>16</v>
      </c>
      <c r="K5" s="10" t="s">
        <v>184</v>
      </c>
      <c r="L5" s="170"/>
      <c r="M5" s="173"/>
      <c r="N5" s="174"/>
    </row>
    <row r="6" spans="1:14" x14ac:dyDescent="0.4">
      <c r="A6" s="153" t="s">
        <v>18</v>
      </c>
      <c r="B6" s="155">
        <v>12345678</v>
      </c>
      <c r="C6" s="11" t="s">
        <v>67</v>
      </c>
      <c r="D6" s="157">
        <v>38913</v>
      </c>
      <c r="E6" s="158"/>
      <c r="F6" s="147" t="s">
        <v>19</v>
      </c>
      <c r="G6" s="153" t="e">
        <f>IF(D6="","",DATEDIF(D6,'1_申込み確認Sheet'!$I$23,"Y"))</f>
        <v>#NUM!</v>
      </c>
      <c r="H6" s="12" t="s">
        <v>20</v>
      </c>
      <c r="I6" s="147" t="s">
        <v>185</v>
      </c>
      <c r="J6" s="145">
        <v>42854</v>
      </c>
      <c r="K6" s="211" t="s">
        <v>198</v>
      </c>
      <c r="L6" s="147" t="s">
        <v>21</v>
      </c>
      <c r="M6" s="149">
        <f>'1_申込み確認Sheet'!$I$6</f>
        <v>0</v>
      </c>
      <c r="N6" s="150"/>
    </row>
    <row r="7" spans="1:14" ht="19.5" thickBot="1" x14ac:dyDescent="0.45">
      <c r="A7" s="154"/>
      <c r="B7" s="156"/>
      <c r="C7" s="13" t="s">
        <v>68</v>
      </c>
      <c r="D7" s="159"/>
      <c r="E7" s="160"/>
      <c r="F7" s="148"/>
      <c r="G7" s="154"/>
      <c r="H7" s="14" t="s">
        <v>23</v>
      </c>
      <c r="I7" s="148"/>
      <c r="J7" s="146"/>
      <c r="K7" s="212"/>
      <c r="L7" s="148"/>
      <c r="M7" s="151"/>
      <c r="N7" s="152"/>
    </row>
    <row r="8" spans="1:14" x14ac:dyDescent="0.4">
      <c r="A8" s="153">
        <v>1</v>
      </c>
      <c r="B8" s="155"/>
      <c r="C8" s="86"/>
      <c r="D8" s="157"/>
      <c r="E8" s="158"/>
      <c r="F8" s="147"/>
      <c r="G8" s="153" t="str">
        <f>IF(D8="","",DATEDIF(D8,'1_申込み確認Sheet'!$I$23,"Y"))</f>
        <v/>
      </c>
      <c r="H8" s="12"/>
      <c r="I8" s="147"/>
      <c r="J8" s="213"/>
      <c r="K8" s="211"/>
      <c r="L8" s="147"/>
      <c r="M8" s="149">
        <f>'1_申込み確認Sheet'!$I$6</f>
        <v>0</v>
      </c>
      <c r="N8" s="150"/>
    </row>
    <row r="9" spans="1:14" ht="19.5" thickBot="1" x14ac:dyDescent="0.45">
      <c r="A9" s="154"/>
      <c r="B9" s="156"/>
      <c r="C9" s="87"/>
      <c r="D9" s="159"/>
      <c r="E9" s="160"/>
      <c r="F9" s="148"/>
      <c r="G9" s="154"/>
      <c r="H9" s="14"/>
      <c r="I9" s="148"/>
      <c r="J9" s="214"/>
      <c r="K9" s="212"/>
      <c r="L9" s="148"/>
      <c r="M9" s="151"/>
      <c r="N9" s="152"/>
    </row>
    <row r="10" spans="1:14" x14ac:dyDescent="0.4">
      <c r="A10" s="153">
        <v>2</v>
      </c>
      <c r="B10" s="155"/>
      <c r="C10" s="86"/>
      <c r="D10" s="157"/>
      <c r="E10" s="158"/>
      <c r="F10" s="147"/>
      <c r="G10" s="153" t="str">
        <f>IF(D10="","",DATEDIF(D10,'1_申込み確認Sheet'!$I$23,"Y"))</f>
        <v/>
      </c>
      <c r="H10" s="12"/>
      <c r="I10" s="147"/>
      <c r="J10" s="145"/>
      <c r="K10" s="211"/>
      <c r="L10" s="147"/>
      <c r="M10" s="149">
        <f>'1_申込み確認Sheet'!$I$6</f>
        <v>0</v>
      </c>
      <c r="N10" s="150"/>
    </row>
    <row r="11" spans="1:14" ht="19.5" thickBot="1" x14ac:dyDescent="0.45">
      <c r="A11" s="154"/>
      <c r="B11" s="156"/>
      <c r="C11" s="87"/>
      <c r="D11" s="159"/>
      <c r="E11" s="160"/>
      <c r="F11" s="148"/>
      <c r="G11" s="154"/>
      <c r="H11" s="14"/>
      <c r="I11" s="148"/>
      <c r="J11" s="146"/>
      <c r="K11" s="212"/>
      <c r="L11" s="148"/>
      <c r="M11" s="151"/>
      <c r="N11" s="152"/>
    </row>
    <row r="12" spans="1:14" x14ac:dyDescent="0.4">
      <c r="A12" s="153">
        <v>3</v>
      </c>
      <c r="B12" s="155"/>
      <c r="C12" s="86"/>
      <c r="D12" s="157"/>
      <c r="E12" s="158"/>
      <c r="F12" s="147"/>
      <c r="G12" s="153" t="str">
        <f>IF(D12="","",DATEDIF(D12,'1_申込み確認Sheet'!$I$23,"Y"))</f>
        <v/>
      </c>
      <c r="H12" s="12"/>
      <c r="I12" s="147"/>
      <c r="J12" s="145"/>
      <c r="K12" s="211"/>
      <c r="L12" s="147"/>
      <c r="M12" s="149">
        <f>'1_申込み確認Sheet'!$I$6</f>
        <v>0</v>
      </c>
      <c r="N12" s="150"/>
    </row>
    <row r="13" spans="1:14" ht="19.5" thickBot="1" x14ac:dyDescent="0.45">
      <c r="A13" s="154"/>
      <c r="B13" s="156"/>
      <c r="C13" s="87"/>
      <c r="D13" s="159"/>
      <c r="E13" s="160"/>
      <c r="F13" s="148"/>
      <c r="G13" s="154"/>
      <c r="H13" s="14"/>
      <c r="I13" s="148"/>
      <c r="J13" s="146"/>
      <c r="K13" s="212"/>
      <c r="L13" s="148"/>
      <c r="M13" s="151"/>
      <c r="N13" s="152"/>
    </row>
    <row r="14" spans="1:14" x14ac:dyDescent="0.4">
      <c r="A14" s="153">
        <v>4</v>
      </c>
      <c r="B14" s="155"/>
      <c r="C14" s="86"/>
      <c r="D14" s="157"/>
      <c r="E14" s="158"/>
      <c r="F14" s="147"/>
      <c r="G14" s="153" t="str">
        <f>IF(D14="","",DATEDIF(D14,'1_申込み確認Sheet'!$I$23,"Y"))</f>
        <v/>
      </c>
      <c r="H14" s="12"/>
      <c r="I14" s="147"/>
      <c r="J14" s="145"/>
      <c r="K14" s="211"/>
      <c r="L14" s="147"/>
      <c r="M14" s="149">
        <f>'1_申込み確認Sheet'!$I$6</f>
        <v>0</v>
      </c>
      <c r="N14" s="150"/>
    </row>
    <row r="15" spans="1:14" ht="19.5" thickBot="1" x14ac:dyDescent="0.45">
      <c r="A15" s="154"/>
      <c r="B15" s="156"/>
      <c r="C15" s="87"/>
      <c r="D15" s="159"/>
      <c r="E15" s="160"/>
      <c r="F15" s="148"/>
      <c r="G15" s="154"/>
      <c r="H15" s="14"/>
      <c r="I15" s="148"/>
      <c r="J15" s="146"/>
      <c r="K15" s="212"/>
      <c r="L15" s="148"/>
      <c r="M15" s="151"/>
      <c r="N15" s="152"/>
    </row>
    <row r="16" spans="1:14" x14ac:dyDescent="0.4">
      <c r="A16" s="153">
        <v>5</v>
      </c>
      <c r="B16" s="155"/>
      <c r="C16" s="86"/>
      <c r="D16" s="157"/>
      <c r="E16" s="158"/>
      <c r="F16" s="147"/>
      <c r="G16" s="153" t="str">
        <f>IF(D16="","",DATEDIF(D16,'1_申込み確認Sheet'!$I$23,"Y"))</f>
        <v/>
      </c>
      <c r="H16" s="12"/>
      <c r="I16" s="147"/>
      <c r="J16" s="145"/>
      <c r="K16" s="211"/>
      <c r="L16" s="147"/>
      <c r="M16" s="149">
        <f>'1_申込み確認Sheet'!$I$6</f>
        <v>0</v>
      </c>
      <c r="N16" s="150"/>
    </row>
    <row r="17" spans="1:14" ht="19.5" thickBot="1" x14ac:dyDescent="0.45">
      <c r="A17" s="154"/>
      <c r="B17" s="156"/>
      <c r="C17" s="87"/>
      <c r="D17" s="159"/>
      <c r="E17" s="160"/>
      <c r="F17" s="148"/>
      <c r="G17" s="154"/>
      <c r="H17" s="14"/>
      <c r="I17" s="148"/>
      <c r="J17" s="146"/>
      <c r="K17" s="212"/>
      <c r="L17" s="148"/>
      <c r="M17" s="151"/>
      <c r="N17" s="152"/>
    </row>
    <row r="18" spans="1:14" x14ac:dyDescent="0.4">
      <c r="A18" s="153">
        <v>6</v>
      </c>
      <c r="B18" s="155"/>
      <c r="C18" s="86"/>
      <c r="D18" s="157"/>
      <c r="E18" s="158"/>
      <c r="F18" s="147"/>
      <c r="G18" s="153" t="str">
        <f>IF(D18="","",DATEDIF(D18,'1_申込み確認Sheet'!$I$23,"Y"))</f>
        <v/>
      </c>
      <c r="H18" s="12"/>
      <c r="I18" s="147"/>
      <c r="J18" s="145"/>
      <c r="K18" s="211"/>
      <c r="L18" s="147"/>
      <c r="M18" s="149">
        <f>'1_申込み確認Sheet'!$I$6</f>
        <v>0</v>
      </c>
      <c r="N18" s="150"/>
    </row>
    <row r="19" spans="1:14" ht="19.5" thickBot="1" x14ac:dyDescent="0.45">
      <c r="A19" s="154"/>
      <c r="B19" s="156"/>
      <c r="C19" s="87"/>
      <c r="D19" s="159"/>
      <c r="E19" s="160"/>
      <c r="F19" s="148"/>
      <c r="G19" s="154"/>
      <c r="H19" s="14"/>
      <c r="I19" s="148"/>
      <c r="J19" s="146"/>
      <c r="K19" s="212"/>
      <c r="L19" s="148"/>
      <c r="M19" s="151"/>
      <c r="N19" s="152"/>
    </row>
    <row r="20" spans="1:14" x14ac:dyDescent="0.4">
      <c r="A20" s="153">
        <v>7</v>
      </c>
      <c r="B20" s="155"/>
      <c r="C20" s="86"/>
      <c r="D20" s="157"/>
      <c r="E20" s="158"/>
      <c r="F20" s="147"/>
      <c r="G20" s="153" t="str">
        <f>IF(D20="","",DATEDIF(D20,'1_申込み確認Sheet'!$I$23,"Y"))</f>
        <v/>
      </c>
      <c r="H20" s="12"/>
      <c r="I20" s="147"/>
      <c r="J20" s="145"/>
      <c r="K20" s="211"/>
      <c r="L20" s="147"/>
      <c r="M20" s="149">
        <f>'1_申込み確認Sheet'!$I$6</f>
        <v>0</v>
      </c>
      <c r="N20" s="150"/>
    </row>
    <row r="21" spans="1:14" ht="19.5" thickBot="1" x14ac:dyDescent="0.45">
      <c r="A21" s="154"/>
      <c r="B21" s="156"/>
      <c r="C21" s="87"/>
      <c r="D21" s="159"/>
      <c r="E21" s="160"/>
      <c r="F21" s="148"/>
      <c r="G21" s="154"/>
      <c r="H21" s="14"/>
      <c r="I21" s="148"/>
      <c r="J21" s="146"/>
      <c r="K21" s="212"/>
      <c r="L21" s="148"/>
      <c r="M21" s="151"/>
      <c r="N21" s="152"/>
    </row>
    <row r="22" spans="1:14" x14ac:dyDescent="0.4">
      <c r="A22" s="153">
        <v>8</v>
      </c>
      <c r="B22" s="155"/>
      <c r="C22" s="11"/>
      <c r="D22" s="157"/>
      <c r="E22" s="158"/>
      <c r="F22" s="147"/>
      <c r="G22" s="153" t="str">
        <f>IF(D22="","",DATEDIF(D22,'1_申込み確認Sheet'!$I$23,"Y"))</f>
        <v/>
      </c>
      <c r="H22" s="12"/>
      <c r="I22" s="147"/>
      <c r="J22" s="145"/>
      <c r="K22" s="211"/>
      <c r="L22" s="147"/>
      <c r="M22" s="149">
        <f>'1_申込み確認Sheet'!$I$6</f>
        <v>0</v>
      </c>
      <c r="N22" s="150"/>
    </row>
    <row r="23" spans="1:14" ht="19.5" thickBot="1" x14ac:dyDescent="0.45">
      <c r="A23" s="154"/>
      <c r="B23" s="156"/>
      <c r="C23" s="13"/>
      <c r="D23" s="159"/>
      <c r="E23" s="160"/>
      <c r="F23" s="148"/>
      <c r="G23" s="154"/>
      <c r="H23" s="14"/>
      <c r="I23" s="148"/>
      <c r="J23" s="146"/>
      <c r="K23" s="212"/>
      <c r="L23" s="148"/>
      <c r="M23" s="151"/>
      <c r="N23" s="152"/>
    </row>
    <row r="24" spans="1:14" x14ac:dyDescent="0.4">
      <c r="A24" s="153">
        <v>9</v>
      </c>
      <c r="B24" s="155"/>
      <c r="C24" s="11"/>
      <c r="D24" s="157"/>
      <c r="E24" s="158"/>
      <c r="F24" s="147"/>
      <c r="G24" s="153" t="str">
        <f>IF(D24="","",DATEDIF(D24,'1_申込み確認Sheet'!$I$23,"Y"))</f>
        <v/>
      </c>
      <c r="H24" s="12"/>
      <c r="I24" s="147"/>
      <c r="J24" s="145"/>
      <c r="K24" s="211"/>
      <c r="L24" s="147"/>
      <c r="M24" s="149">
        <f>'1_申込み確認Sheet'!$I$6</f>
        <v>0</v>
      </c>
      <c r="N24" s="150"/>
    </row>
    <row r="25" spans="1:14" ht="19.5" thickBot="1" x14ac:dyDescent="0.45">
      <c r="A25" s="154"/>
      <c r="B25" s="156"/>
      <c r="C25" s="13"/>
      <c r="D25" s="159"/>
      <c r="E25" s="160"/>
      <c r="F25" s="148"/>
      <c r="G25" s="154"/>
      <c r="H25" s="14"/>
      <c r="I25" s="148"/>
      <c r="J25" s="146"/>
      <c r="K25" s="212"/>
      <c r="L25" s="148"/>
      <c r="M25" s="151"/>
      <c r="N25" s="152"/>
    </row>
    <row r="26" spans="1:14" x14ac:dyDescent="0.4">
      <c r="A26" s="153">
        <v>10</v>
      </c>
      <c r="B26" s="155"/>
      <c r="C26" s="11"/>
      <c r="D26" s="157"/>
      <c r="E26" s="158"/>
      <c r="F26" s="147"/>
      <c r="G26" s="153" t="str">
        <f>IF(D26="","",DATEDIF(D26,'1_申込み確認Sheet'!$I$23,"Y"))</f>
        <v/>
      </c>
      <c r="H26" s="12"/>
      <c r="I26" s="147"/>
      <c r="J26" s="145"/>
      <c r="K26" s="211"/>
      <c r="L26" s="147"/>
      <c r="M26" s="149">
        <f>'1_申込み確認Sheet'!$I$6</f>
        <v>0</v>
      </c>
      <c r="N26" s="150"/>
    </row>
    <row r="27" spans="1:14" ht="19.5" thickBot="1" x14ac:dyDescent="0.45">
      <c r="A27" s="154"/>
      <c r="B27" s="156"/>
      <c r="C27" s="13"/>
      <c r="D27" s="159"/>
      <c r="E27" s="160"/>
      <c r="F27" s="148"/>
      <c r="G27" s="154"/>
      <c r="H27" s="14"/>
      <c r="I27" s="148"/>
      <c r="J27" s="146"/>
      <c r="K27" s="212"/>
      <c r="L27" s="148"/>
      <c r="M27" s="151"/>
      <c r="N27" s="152"/>
    </row>
    <row r="28" spans="1:14" x14ac:dyDescent="0.4">
      <c r="A28" s="153">
        <v>11</v>
      </c>
      <c r="B28" s="155"/>
      <c r="C28" s="11"/>
      <c r="D28" s="157"/>
      <c r="E28" s="158"/>
      <c r="F28" s="147"/>
      <c r="G28" s="153" t="str">
        <f>IF(D28="","",DATEDIF(D28,'1_申込み確認Sheet'!$I$23,"Y"))</f>
        <v/>
      </c>
      <c r="H28" s="12"/>
      <c r="I28" s="147"/>
      <c r="J28" s="145"/>
      <c r="K28" s="211"/>
      <c r="L28" s="147"/>
      <c r="M28" s="149">
        <f>'1_申込み確認Sheet'!$I$6</f>
        <v>0</v>
      </c>
      <c r="N28" s="150"/>
    </row>
    <row r="29" spans="1:14" ht="19.5" thickBot="1" x14ac:dyDescent="0.45">
      <c r="A29" s="154"/>
      <c r="B29" s="156"/>
      <c r="C29" s="13"/>
      <c r="D29" s="159"/>
      <c r="E29" s="160"/>
      <c r="F29" s="148"/>
      <c r="G29" s="154"/>
      <c r="H29" s="14"/>
      <c r="I29" s="148"/>
      <c r="J29" s="146"/>
      <c r="K29" s="212"/>
      <c r="L29" s="148"/>
      <c r="M29" s="151"/>
      <c r="N29" s="152"/>
    </row>
    <row r="30" spans="1:14" x14ac:dyDescent="0.4">
      <c r="A30" s="153">
        <v>12</v>
      </c>
      <c r="B30" s="155"/>
      <c r="C30" s="11"/>
      <c r="D30" s="157"/>
      <c r="E30" s="158"/>
      <c r="F30" s="147"/>
      <c r="G30" s="153" t="str">
        <f>IF(D30="","",DATEDIF(D30,'1_申込み確認Sheet'!$I$23,"Y"))</f>
        <v/>
      </c>
      <c r="H30" s="12"/>
      <c r="I30" s="147"/>
      <c r="J30" s="145"/>
      <c r="K30" s="211"/>
      <c r="L30" s="147"/>
      <c r="M30" s="149">
        <f>'1_申込み確認Sheet'!$I$6</f>
        <v>0</v>
      </c>
      <c r="N30" s="150"/>
    </row>
    <row r="31" spans="1:14" ht="19.5" thickBot="1" x14ac:dyDescent="0.45">
      <c r="A31" s="154"/>
      <c r="B31" s="156"/>
      <c r="C31" s="13"/>
      <c r="D31" s="159"/>
      <c r="E31" s="160"/>
      <c r="F31" s="148"/>
      <c r="G31" s="154"/>
      <c r="H31" s="14"/>
      <c r="I31" s="148"/>
      <c r="J31" s="146"/>
      <c r="K31" s="212"/>
      <c r="L31" s="148"/>
      <c r="M31" s="151"/>
      <c r="N31" s="152"/>
    </row>
    <row r="32" spans="1:14" x14ac:dyDescent="0.4">
      <c r="A32" s="153">
        <v>13</v>
      </c>
      <c r="B32" s="155"/>
      <c r="C32" s="11"/>
      <c r="D32" s="157"/>
      <c r="E32" s="158"/>
      <c r="F32" s="147"/>
      <c r="G32" s="153" t="str">
        <f>IF(D32="","",DATEDIF(D32,'1_申込み確認Sheet'!$I$23,"Y"))</f>
        <v/>
      </c>
      <c r="H32" s="12"/>
      <c r="I32" s="147"/>
      <c r="J32" s="145"/>
      <c r="K32" s="211"/>
      <c r="L32" s="147"/>
      <c r="M32" s="149">
        <f>'1_申込み確認Sheet'!$I$6</f>
        <v>0</v>
      </c>
      <c r="N32" s="150"/>
    </row>
    <row r="33" spans="1:14" ht="19.5" thickBot="1" x14ac:dyDescent="0.45">
      <c r="A33" s="154"/>
      <c r="B33" s="156"/>
      <c r="C33" s="13"/>
      <c r="D33" s="159"/>
      <c r="E33" s="160"/>
      <c r="F33" s="148"/>
      <c r="G33" s="154"/>
      <c r="H33" s="14"/>
      <c r="I33" s="148"/>
      <c r="J33" s="146"/>
      <c r="K33" s="212"/>
      <c r="L33" s="148"/>
      <c r="M33" s="151"/>
      <c r="N33" s="152"/>
    </row>
    <row r="34" spans="1:14" x14ac:dyDescent="0.4">
      <c r="A34" s="153">
        <v>14</v>
      </c>
      <c r="B34" s="155"/>
      <c r="C34" s="11"/>
      <c r="D34" s="157"/>
      <c r="E34" s="158"/>
      <c r="F34" s="147"/>
      <c r="G34" s="153" t="str">
        <f>IF(D34="","",DATEDIF(D34,'1_申込み確認Sheet'!$I$23,"Y"))</f>
        <v/>
      </c>
      <c r="H34" s="12"/>
      <c r="I34" s="147"/>
      <c r="J34" s="145"/>
      <c r="K34" s="211"/>
      <c r="L34" s="147"/>
      <c r="M34" s="149">
        <f>'1_申込み確認Sheet'!$I$6</f>
        <v>0</v>
      </c>
      <c r="N34" s="150"/>
    </row>
    <row r="35" spans="1:14" ht="19.5" thickBot="1" x14ac:dyDescent="0.45">
      <c r="A35" s="154"/>
      <c r="B35" s="156"/>
      <c r="C35" s="13"/>
      <c r="D35" s="159"/>
      <c r="E35" s="160"/>
      <c r="F35" s="148"/>
      <c r="G35" s="154"/>
      <c r="H35" s="14"/>
      <c r="I35" s="148"/>
      <c r="J35" s="146"/>
      <c r="K35" s="212"/>
      <c r="L35" s="148"/>
      <c r="M35" s="151"/>
      <c r="N35" s="152"/>
    </row>
    <row r="36" spans="1:14" x14ac:dyDescent="0.4">
      <c r="A36" s="153">
        <v>15</v>
      </c>
      <c r="B36" s="155"/>
      <c r="C36" s="11"/>
      <c r="D36" s="157"/>
      <c r="E36" s="158"/>
      <c r="F36" s="147"/>
      <c r="G36" s="153" t="str">
        <f>IF(D36="","",DATEDIF(D36,'1_申込み確認Sheet'!$I$23,"Y"))</f>
        <v/>
      </c>
      <c r="H36" s="12"/>
      <c r="I36" s="147"/>
      <c r="J36" s="145"/>
      <c r="K36" s="211"/>
      <c r="L36" s="147"/>
      <c r="M36" s="149">
        <f>'1_申込み確認Sheet'!$I$6</f>
        <v>0</v>
      </c>
      <c r="N36" s="150"/>
    </row>
    <row r="37" spans="1:14" ht="19.5" thickBot="1" x14ac:dyDescent="0.45">
      <c r="A37" s="154"/>
      <c r="B37" s="156"/>
      <c r="C37" s="13"/>
      <c r="D37" s="159"/>
      <c r="E37" s="160"/>
      <c r="F37" s="148"/>
      <c r="G37" s="154"/>
      <c r="H37" s="14"/>
      <c r="I37" s="148"/>
      <c r="J37" s="146"/>
      <c r="K37" s="212"/>
      <c r="L37" s="148"/>
      <c r="M37" s="151"/>
      <c r="N37" s="152"/>
    </row>
    <row r="38" spans="1:14" x14ac:dyDescent="0.4">
      <c r="A38" s="153">
        <v>16</v>
      </c>
      <c r="B38" s="155"/>
      <c r="C38" s="11"/>
      <c r="D38" s="157"/>
      <c r="E38" s="158"/>
      <c r="F38" s="147"/>
      <c r="G38" s="153" t="str">
        <f>IF(D38="","",DATEDIF(D38,'1_申込み確認Sheet'!$I$23,"Y"))</f>
        <v/>
      </c>
      <c r="H38" s="12"/>
      <c r="I38" s="147"/>
      <c r="J38" s="145"/>
      <c r="K38" s="211"/>
      <c r="L38" s="147"/>
      <c r="M38" s="149">
        <f>'1_申込み確認Sheet'!$I$6</f>
        <v>0</v>
      </c>
      <c r="N38" s="150"/>
    </row>
    <row r="39" spans="1:14" ht="19.5" thickBot="1" x14ac:dyDescent="0.45">
      <c r="A39" s="154"/>
      <c r="B39" s="156"/>
      <c r="C39" s="13"/>
      <c r="D39" s="159"/>
      <c r="E39" s="160"/>
      <c r="F39" s="148"/>
      <c r="G39" s="154"/>
      <c r="H39" s="14"/>
      <c r="I39" s="148"/>
      <c r="J39" s="146"/>
      <c r="K39" s="212"/>
      <c r="L39" s="148"/>
      <c r="M39" s="151"/>
      <c r="N39" s="152"/>
    </row>
    <row r="40" spans="1:14" x14ac:dyDescent="0.4">
      <c r="A40" s="153">
        <v>17</v>
      </c>
      <c r="B40" s="155"/>
      <c r="C40" s="11"/>
      <c r="D40" s="157"/>
      <c r="E40" s="158"/>
      <c r="F40" s="147"/>
      <c r="G40" s="153" t="str">
        <f>IF(D40="","",DATEDIF(D40,'1_申込み確認Sheet'!$I$23,"Y"))</f>
        <v/>
      </c>
      <c r="H40" s="12"/>
      <c r="I40" s="147"/>
      <c r="J40" s="145"/>
      <c r="K40" s="211"/>
      <c r="L40" s="147"/>
      <c r="M40" s="149">
        <f>'1_申込み確認Sheet'!$I$6</f>
        <v>0</v>
      </c>
      <c r="N40" s="150"/>
    </row>
    <row r="41" spans="1:14" ht="19.5" thickBot="1" x14ac:dyDescent="0.45">
      <c r="A41" s="154"/>
      <c r="B41" s="156"/>
      <c r="C41" s="13"/>
      <c r="D41" s="159"/>
      <c r="E41" s="160"/>
      <c r="F41" s="148"/>
      <c r="G41" s="154"/>
      <c r="H41" s="14"/>
      <c r="I41" s="148"/>
      <c r="J41" s="146"/>
      <c r="K41" s="212"/>
      <c r="L41" s="148"/>
      <c r="M41" s="151"/>
      <c r="N41" s="152"/>
    </row>
    <row r="42" spans="1:14" x14ac:dyDescent="0.4">
      <c r="A42" s="153">
        <v>18</v>
      </c>
      <c r="B42" s="155"/>
      <c r="C42" s="11"/>
      <c r="D42" s="157"/>
      <c r="E42" s="158"/>
      <c r="F42" s="147"/>
      <c r="G42" s="153" t="str">
        <f>IF(D42="","",DATEDIF(D42,'1_申込み確認Sheet'!$I$23,"Y"))</f>
        <v/>
      </c>
      <c r="H42" s="12"/>
      <c r="I42" s="147"/>
      <c r="J42" s="145"/>
      <c r="K42" s="211"/>
      <c r="L42" s="147"/>
      <c r="M42" s="149">
        <f>'1_申込み確認Sheet'!$I$6</f>
        <v>0</v>
      </c>
      <c r="N42" s="150"/>
    </row>
    <row r="43" spans="1:14" ht="19.5" thickBot="1" x14ac:dyDescent="0.45">
      <c r="A43" s="154"/>
      <c r="B43" s="156"/>
      <c r="C43" s="13"/>
      <c r="D43" s="159"/>
      <c r="E43" s="160"/>
      <c r="F43" s="148"/>
      <c r="G43" s="154"/>
      <c r="H43" s="14"/>
      <c r="I43" s="148"/>
      <c r="J43" s="146"/>
      <c r="K43" s="212"/>
      <c r="L43" s="148"/>
      <c r="M43" s="151"/>
      <c r="N43" s="152"/>
    </row>
    <row r="44" spans="1:14" x14ac:dyDescent="0.4">
      <c r="A44" s="153">
        <v>19</v>
      </c>
      <c r="B44" s="155"/>
      <c r="C44" s="11"/>
      <c r="D44" s="157"/>
      <c r="E44" s="158"/>
      <c r="F44" s="147"/>
      <c r="G44" s="153" t="str">
        <f>IF(D44="","",DATEDIF(D44,'1_申込み確認Sheet'!$I$23,"Y"))</f>
        <v/>
      </c>
      <c r="H44" s="12"/>
      <c r="I44" s="147"/>
      <c r="J44" s="145"/>
      <c r="K44" s="211"/>
      <c r="L44" s="147"/>
      <c r="M44" s="149">
        <f>'1_申込み確認Sheet'!$I$6</f>
        <v>0</v>
      </c>
      <c r="N44" s="150"/>
    </row>
    <row r="45" spans="1:14" ht="19.5" thickBot="1" x14ac:dyDescent="0.45">
      <c r="A45" s="154"/>
      <c r="B45" s="156"/>
      <c r="C45" s="13"/>
      <c r="D45" s="159"/>
      <c r="E45" s="160"/>
      <c r="F45" s="148"/>
      <c r="G45" s="154"/>
      <c r="H45" s="14"/>
      <c r="I45" s="148"/>
      <c r="J45" s="146"/>
      <c r="K45" s="212"/>
      <c r="L45" s="148"/>
      <c r="M45" s="151"/>
      <c r="N45" s="152"/>
    </row>
    <row r="46" spans="1:14" x14ac:dyDescent="0.4">
      <c r="A46" s="153">
        <v>20</v>
      </c>
      <c r="B46" s="155"/>
      <c r="C46" s="11"/>
      <c r="D46" s="157"/>
      <c r="E46" s="158"/>
      <c r="F46" s="147"/>
      <c r="G46" s="153" t="str">
        <f>IF(D46="","",DATEDIF(D46,'1_申込み確認Sheet'!$I$23,"Y"))</f>
        <v/>
      </c>
      <c r="H46" s="12"/>
      <c r="I46" s="147"/>
      <c r="J46" s="145"/>
      <c r="K46" s="211"/>
      <c r="L46" s="147"/>
      <c r="M46" s="149">
        <f>'1_申込み確認Sheet'!$I$6</f>
        <v>0</v>
      </c>
      <c r="N46" s="150"/>
    </row>
    <row r="47" spans="1:14" ht="19.5" thickBot="1" x14ac:dyDescent="0.45">
      <c r="A47" s="154"/>
      <c r="B47" s="156"/>
      <c r="C47" s="13"/>
      <c r="D47" s="159"/>
      <c r="E47" s="160"/>
      <c r="F47" s="148"/>
      <c r="G47" s="154"/>
      <c r="H47" s="14"/>
      <c r="I47" s="148"/>
      <c r="J47" s="146"/>
      <c r="K47" s="212"/>
      <c r="L47" s="148"/>
      <c r="M47" s="151"/>
      <c r="N47" s="152"/>
    </row>
    <row r="48" spans="1:14" x14ac:dyDescent="0.4">
      <c r="A48" s="153">
        <v>21</v>
      </c>
      <c r="B48" s="155"/>
      <c r="C48" s="11"/>
      <c r="D48" s="157"/>
      <c r="E48" s="158"/>
      <c r="F48" s="147"/>
      <c r="G48" s="153" t="str">
        <f>IF(D48="","",DATEDIF(D48,'1_申込み確認Sheet'!$I$23,"Y"))</f>
        <v/>
      </c>
      <c r="H48" s="12"/>
      <c r="I48" s="147"/>
      <c r="J48" s="145"/>
      <c r="K48" s="211"/>
      <c r="L48" s="147"/>
      <c r="M48" s="149">
        <f>'1_申込み確認Sheet'!$I$6</f>
        <v>0</v>
      </c>
      <c r="N48" s="150"/>
    </row>
    <row r="49" spans="1:14" ht="19.5" thickBot="1" x14ac:dyDescent="0.45">
      <c r="A49" s="154"/>
      <c r="B49" s="156"/>
      <c r="C49" s="13"/>
      <c r="D49" s="159"/>
      <c r="E49" s="160"/>
      <c r="F49" s="148"/>
      <c r="G49" s="154"/>
      <c r="H49" s="14"/>
      <c r="I49" s="148"/>
      <c r="J49" s="146"/>
      <c r="K49" s="212"/>
      <c r="L49" s="148"/>
      <c r="M49" s="151"/>
      <c r="N49" s="152"/>
    </row>
    <row r="50" spans="1:14" x14ac:dyDescent="0.4">
      <c r="A50" s="153">
        <v>22</v>
      </c>
      <c r="B50" s="155"/>
      <c r="C50" s="11"/>
      <c r="D50" s="157"/>
      <c r="E50" s="158"/>
      <c r="F50" s="147"/>
      <c r="G50" s="153" t="str">
        <f>IF(D50="","",DATEDIF(D50,'1_申込み確認Sheet'!$I$23,"Y"))</f>
        <v/>
      </c>
      <c r="H50" s="12"/>
      <c r="I50" s="147"/>
      <c r="J50" s="145"/>
      <c r="K50" s="211"/>
      <c r="L50" s="147"/>
      <c r="M50" s="149">
        <f>'1_申込み確認Sheet'!$I$6</f>
        <v>0</v>
      </c>
      <c r="N50" s="150"/>
    </row>
    <row r="51" spans="1:14" ht="19.5" thickBot="1" x14ac:dyDescent="0.45">
      <c r="A51" s="154"/>
      <c r="B51" s="156"/>
      <c r="C51" s="13"/>
      <c r="D51" s="159"/>
      <c r="E51" s="160"/>
      <c r="F51" s="148"/>
      <c r="G51" s="154"/>
      <c r="H51" s="14"/>
      <c r="I51" s="148"/>
      <c r="J51" s="146"/>
      <c r="K51" s="212"/>
      <c r="L51" s="148"/>
      <c r="M51" s="151"/>
      <c r="N51" s="152"/>
    </row>
    <row r="52" spans="1:14" x14ac:dyDescent="0.4">
      <c r="A52" s="153">
        <v>23</v>
      </c>
      <c r="B52" s="155"/>
      <c r="C52" s="11"/>
      <c r="D52" s="157"/>
      <c r="E52" s="158"/>
      <c r="F52" s="147"/>
      <c r="G52" s="153" t="str">
        <f>IF(D52="","",DATEDIF(D52,'1_申込み確認Sheet'!$I$23,"Y"))</f>
        <v/>
      </c>
      <c r="H52" s="12"/>
      <c r="I52" s="147"/>
      <c r="J52" s="145"/>
      <c r="K52" s="211"/>
      <c r="L52" s="147"/>
      <c r="M52" s="149">
        <f>'1_申込み確認Sheet'!$I$6</f>
        <v>0</v>
      </c>
      <c r="N52" s="150"/>
    </row>
    <row r="53" spans="1:14" ht="19.5" thickBot="1" x14ac:dyDescent="0.45">
      <c r="A53" s="154"/>
      <c r="B53" s="156"/>
      <c r="C53" s="13"/>
      <c r="D53" s="159"/>
      <c r="E53" s="160"/>
      <c r="F53" s="148"/>
      <c r="G53" s="154"/>
      <c r="H53" s="14"/>
      <c r="I53" s="148"/>
      <c r="J53" s="146"/>
      <c r="K53" s="212"/>
      <c r="L53" s="148"/>
      <c r="M53" s="151"/>
      <c r="N53" s="152"/>
    </row>
    <row r="54" spans="1:14" x14ac:dyDescent="0.4">
      <c r="A54" s="153">
        <v>24</v>
      </c>
      <c r="B54" s="155"/>
      <c r="C54" s="11"/>
      <c r="D54" s="157"/>
      <c r="E54" s="158"/>
      <c r="F54" s="147"/>
      <c r="G54" s="153" t="str">
        <f>IF(D54="","",DATEDIF(D54,'1_申込み確認Sheet'!$I$23,"Y"))</f>
        <v/>
      </c>
      <c r="H54" s="12"/>
      <c r="I54" s="147"/>
      <c r="J54" s="145"/>
      <c r="K54" s="211"/>
      <c r="L54" s="147"/>
      <c r="M54" s="149">
        <f>'1_申込み確認Sheet'!$I$6</f>
        <v>0</v>
      </c>
      <c r="N54" s="150"/>
    </row>
    <row r="55" spans="1:14" ht="19.5" thickBot="1" x14ac:dyDescent="0.45">
      <c r="A55" s="154"/>
      <c r="B55" s="156"/>
      <c r="C55" s="13"/>
      <c r="D55" s="159"/>
      <c r="E55" s="160"/>
      <c r="F55" s="148"/>
      <c r="G55" s="154"/>
      <c r="H55" s="14"/>
      <c r="I55" s="148"/>
      <c r="J55" s="146"/>
      <c r="K55" s="212"/>
      <c r="L55" s="148"/>
      <c r="M55" s="151"/>
      <c r="N55" s="152"/>
    </row>
    <row r="56" spans="1:14" x14ac:dyDescent="0.4">
      <c r="A56" s="153">
        <v>25</v>
      </c>
      <c r="B56" s="155"/>
      <c r="C56" s="11"/>
      <c r="D56" s="157"/>
      <c r="E56" s="158"/>
      <c r="F56" s="147"/>
      <c r="G56" s="153" t="str">
        <f>IF(D56="","",DATEDIF(D56,'1_申込み確認Sheet'!$I$23,"Y"))</f>
        <v/>
      </c>
      <c r="H56" s="12"/>
      <c r="I56" s="147"/>
      <c r="J56" s="145"/>
      <c r="K56" s="211"/>
      <c r="L56" s="147"/>
      <c r="M56" s="149">
        <f>'1_申込み確認Sheet'!$I$6</f>
        <v>0</v>
      </c>
      <c r="N56" s="150"/>
    </row>
    <row r="57" spans="1:14" ht="19.5" thickBot="1" x14ac:dyDescent="0.45">
      <c r="A57" s="154"/>
      <c r="B57" s="156"/>
      <c r="C57" s="13"/>
      <c r="D57" s="159"/>
      <c r="E57" s="160"/>
      <c r="F57" s="148"/>
      <c r="G57" s="154"/>
      <c r="H57" s="14"/>
      <c r="I57" s="148"/>
      <c r="J57" s="146"/>
      <c r="K57" s="212"/>
      <c r="L57" s="148"/>
      <c r="M57" s="151"/>
      <c r="N57" s="152"/>
    </row>
    <row r="58" spans="1:14" x14ac:dyDescent="0.4">
      <c r="A58" s="153">
        <v>26</v>
      </c>
      <c r="B58" s="155"/>
      <c r="C58" s="11"/>
      <c r="D58" s="157"/>
      <c r="E58" s="158"/>
      <c r="F58" s="147"/>
      <c r="G58" s="153" t="str">
        <f>IF(D58="","",DATEDIF(D58,'1_申込み確認Sheet'!$I$23,"Y"))</f>
        <v/>
      </c>
      <c r="H58" s="12"/>
      <c r="I58" s="147"/>
      <c r="J58" s="145"/>
      <c r="K58" s="211"/>
      <c r="L58" s="147"/>
      <c r="M58" s="149">
        <f>'1_申込み確認Sheet'!$I$6</f>
        <v>0</v>
      </c>
      <c r="N58" s="150"/>
    </row>
    <row r="59" spans="1:14" ht="19.5" thickBot="1" x14ac:dyDescent="0.45">
      <c r="A59" s="154"/>
      <c r="B59" s="156"/>
      <c r="C59" s="13"/>
      <c r="D59" s="159"/>
      <c r="E59" s="160"/>
      <c r="F59" s="148"/>
      <c r="G59" s="154"/>
      <c r="H59" s="14"/>
      <c r="I59" s="148"/>
      <c r="J59" s="146"/>
      <c r="K59" s="212"/>
      <c r="L59" s="148"/>
      <c r="M59" s="151"/>
      <c r="N59" s="152"/>
    </row>
    <row r="60" spans="1:14" x14ac:dyDescent="0.4">
      <c r="A60" s="153">
        <v>27</v>
      </c>
      <c r="B60" s="155"/>
      <c r="C60" s="11"/>
      <c r="D60" s="157"/>
      <c r="E60" s="158"/>
      <c r="F60" s="147"/>
      <c r="G60" s="153" t="str">
        <f>IF(D60="","",DATEDIF(D60,'1_申込み確認Sheet'!$I$23,"Y"))</f>
        <v/>
      </c>
      <c r="H60" s="12"/>
      <c r="I60" s="147"/>
      <c r="J60" s="145"/>
      <c r="K60" s="211"/>
      <c r="L60" s="147"/>
      <c r="M60" s="149">
        <f>'1_申込み確認Sheet'!$I$6</f>
        <v>0</v>
      </c>
      <c r="N60" s="150"/>
    </row>
    <row r="61" spans="1:14" ht="19.5" thickBot="1" x14ac:dyDescent="0.45">
      <c r="A61" s="154"/>
      <c r="B61" s="156"/>
      <c r="C61" s="13"/>
      <c r="D61" s="159"/>
      <c r="E61" s="160"/>
      <c r="F61" s="148"/>
      <c r="G61" s="154"/>
      <c r="H61" s="14"/>
      <c r="I61" s="148"/>
      <c r="J61" s="146"/>
      <c r="K61" s="212"/>
      <c r="L61" s="148"/>
      <c r="M61" s="151"/>
      <c r="N61" s="152"/>
    </row>
    <row r="62" spans="1:14" x14ac:dyDescent="0.4">
      <c r="A62" s="153">
        <v>28</v>
      </c>
      <c r="B62" s="155"/>
      <c r="C62" s="11"/>
      <c r="D62" s="157"/>
      <c r="E62" s="158"/>
      <c r="F62" s="147"/>
      <c r="G62" s="153" t="str">
        <f>IF(D62="","",DATEDIF(D62,'1_申込み確認Sheet'!$I$23,"Y"))</f>
        <v/>
      </c>
      <c r="H62" s="12"/>
      <c r="I62" s="147"/>
      <c r="J62" s="145"/>
      <c r="K62" s="211"/>
      <c r="L62" s="147"/>
      <c r="M62" s="149">
        <f>'1_申込み確認Sheet'!$I$6</f>
        <v>0</v>
      </c>
      <c r="N62" s="150"/>
    </row>
    <row r="63" spans="1:14" ht="19.5" thickBot="1" x14ac:dyDescent="0.45">
      <c r="A63" s="154"/>
      <c r="B63" s="156"/>
      <c r="C63" s="13"/>
      <c r="D63" s="159"/>
      <c r="E63" s="160"/>
      <c r="F63" s="148"/>
      <c r="G63" s="154"/>
      <c r="H63" s="14"/>
      <c r="I63" s="148"/>
      <c r="J63" s="146"/>
      <c r="K63" s="212"/>
      <c r="L63" s="148"/>
      <c r="M63" s="151"/>
      <c r="N63" s="152"/>
    </row>
    <row r="64" spans="1:14" x14ac:dyDescent="0.4">
      <c r="A64" s="153">
        <v>29</v>
      </c>
      <c r="B64" s="155"/>
      <c r="C64" s="11"/>
      <c r="D64" s="157"/>
      <c r="E64" s="158"/>
      <c r="F64" s="147"/>
      <c r="G64" s="153" t="str">
        <f>IF(D64="","",DATEDIF(D64,'1_申込み確認Sheet'!$I$23,"Y"))</f>
        <v/>
      </c>
      <c r="H64" s="12"/>
      <c r="I64" s="147"/>
      <c r="J64" s="145"/>
      <c r="K64" s="211"/>
      <c r="L64" s="147"/>
      <c r="M64" s="149">
        <f>'1_申込み確認Sheet'!$I$6</f>
        <v>0</v>
      </c>
      <c r="N64" s="150"/>
    </row>
    <row r="65" spans="1:14" ht="19.5" thickBot="1" x14ac:dyDescent="0.45">
      <c r="A65" s="154"/>
      <c r="B65" s="156"/>
      <c r="C65" s="13"/>
      <c r="D65" s="159"/>
      <c r="E65" s="160"/>
      <c r="F65" s="148"/>
      <c r="G65" s="154"/>
      <c r="H65" s="14"/>
      <c r="I65" s="148"/>
      <c r="J65" s="146"/>
      <c r="K65" s="212"/>
      <c r="L65" s="148"/>
      <c r="M65" s="151"/>
      <c r="N65" s="152"/>
    </row>
    <row r="66" spans="1:14" x14ac:dyDescent="0.4">
      <c r="A66" s="153">
        <v>30</v>
      </c>
      <c r="B66" s="155"/>
      <c r="C66" s="11"/>
      <c r="D66" s="157"/>
      <c r="E66" s="158"/>
      <c r="F66" s="147"/>
      <c r="G66" s="153" t="str">
        <f>IF(D66="","",DATEDIF(D66,'1_申込み確認Sheet'!$I$23,"Y"))</f>
        <v/>
      </c>
      <c r="H66" s="12"/>
      <c r="I66" s="147"/>
      <c r="J66" s="145"/>
      <c r="K66" s="211"/>
      <c r="L66" s="147"/>
      <c r="M66" s="149">
        <f>'1_申込み確認Sheet'!$I$6</f>
        <v>0</v>
      </c>
      <c r="N66" s="150"/>
    </row>
    <row r="67" spans="1:14" ht="19.5" thickBot="1" x14ac:dyDescent="0.45">
      <c r="A67" s="154"/>
      <c r="B67" s="156"/>
      <c r="C67" s="13"/>
      <c r="D67" s="159"/>
      <c r="E67" s="160"/>
      <c r="F67" s="148"/>
      <c r="G67" s="154"/>
      <c r="H67" s="14"/>
      <c r="I67" s="148"/>
      <c r="J67" s="146"/>
      <c r="K67" s="212"/>
      <c r="L67" s="148"/>
      <c r="M67" s="151"/>
      <c r="N67" s="152"/>
    </row>
    <row r="68" spans="1:14" x14ac:dyDescent="0.4">
      <c r="A68" s="153">
        <v>31</v>
      </c>
      <c r="B68" s="155"/>
      <c r="C68" s="11"/>
      <c r="D68" s="157"/>
      <c r="E68" s="158"/>
      <c r="F68" s="147"/>
      <c r="G68" s="153" t="str">
        <f>IF(D68="","",DATEDIF(D68,'1_申込み確認Sheet'!$I$23,"Y"))</f>
        <v/>
      </c>
      <c r="H68" s="12"/>
      <c r="I68" s="147"/>
      <c r="J68" s="145"/>
      <c r="K68" s="211"/>
      <c r="L68" s="147"/>
      <c r="M68" s="149">
        <f>'1_申込み確認Sheet'!$I$6</f>
        <v>0</v>
      </c>
      <c r="N68" s="150"/>
    </row>
    <row r="69" spans="1:14" ht="19.5" thickBot="1" x14ac:dyDescent="0.45">
      <c r="A69" s="154"/>
      <c r="B69" s="156"/>
      <c r="C69" s="13"/>
      <c r="D69" s="159"/>
      <c r="E69" s="160"/>
      <c r="F69" s="148"/>
      <c r="G69" s="154"/>
      <c r="H69" s="14"/>
      <c r="I69" s="148"/>
      <c r="J69" s="146"/>
      <c r="K69" s="212"/>
      <c r="L69" s="148"/>
      <c r="M69" s="151"/>
      <c r="N69" s="152"/>
    </row>
    <row r="70" spans="1:14" x14ac:dyDescent="0.4">
      <c r="A70" s="153">
        <v>32</v>
      </c>
      <c r="B70" s="155"/>
      <c r="C70" s="11"/>
      <c r="D70" s="157"/>
      <c r="E70" s="158"/>
      <c r="F70" s="147"/>
      <c r="G70" s="153" t="str">
        <f>IF(D70="","",DATEDIF(D70,'1_申込み確認Sheet'!$I$23,"Y"))</f>
        <v/>
      </c>
      <c r="H70" s="12"/>
      <c r="I70" s="147"/>
      <c r="J70" s="145"/>
      <c r="K70" s="211"/>
      <c r="L70" s="147"/>
      <c r="M70" s="149">
        <f>'1_申込み確認Sheet'!$I$6</f>
        <v>0</v>
      </c>
      <c r="N70" s="150"/>
    </row>
    <row r="71" spans="1:14" ht="19.5" thickBot="1" x14ac:dyDescent="0.45">
      <c r="A71" s="154"/>
      <c r="B71" s="156"/>
      <c r="C71" s="13"/>
      <c r="D71" s="159"/>
      <c r="E71" s="160"/>
      <c r="F71" s="148"/>
      <c r="G71" s="154"/>
      <c r="H71" s="14"/>
      <c r="I71" s="148"/>
      <c r="J71" s="146"/>
      <c r="K71" s="212"/>
      <c r="L71" s="148"/>
      <c r="M71" s="151"/>
      <c r="N71" s="152"/>
    </row>
    <row r="72" spans="1:14" x14ac:dyDescent="0.4">
      <c r="A72" s="153">
        <v>33</v>
      </c>
      <c r="B72" s="155"/>
      <c r="C72" s="11"/>
      <c r="D72" s="157"/>
      <c r="E72" s="158"/>
      <c r="F72" s="147"/>
      <c r="G72" s="153" t="str">
        <f>IF(D72="","",DATEDIF(D72,'1_申込み確認Sheet'!$I$23,"Y"))</f>
        <v/>
      </c>
      <c r="H72" s="12"/>
      <c r="I72" s="147"/>
      <c r="J72" s="145"/>
      <c r="K72" s="211"/>
      <c r="L72" s="147"/>
      <c r="M72" s="149">
        <f>'1_申込み確認Sheet'!$I$6</f>
        <v>0</v>
      </c>
      <c r="N72" s="150"/>
    </row>
    <row r="73" spans="1:14" ht="19.5" thickBot="1" x14ac:dyDescent="0.45">
      <c r="A73" s="154"/>
      <c r="B73" s="156"/>
      <c r="C73" s="13"/>
      <c r="D73" s="159"/>
      <c r="E73" s="160"/>
      <c r="F73" s="148"/>
      <c r="G73" s="154"/>
      <c r="H73" s="14"/>
      <c r="I73" s="148"/>
      <c r="J73" s="146"/>
      <c r="K73" s="212"/>
      <c r="L73" s="148"/>
      <c r="M73" s="151"/>
      <c r="N73" s="152"/>
    </row>
    <row r="74" spans="1:14" x14ac:dyDescent="0.4">
      <c r="A74" s="153">
        <v>34</v>
      </c>
      <c r="B74" s="155"/>
      <c r="C74" s="11"/>
      <c r="D74" s="157"/>
      <c r="E74" s="158"/>
      <c r="F74" s="147"/>
      <c r="G74" s="153" t="str">
        <f>IF(D74="","",DATEDIF(D74,'1_申込み確認Sheet'!$I$23,"Y"))</f>
        <v/>
      </c>
      <c r="H74" s="12"/>
      <c r="I74" s="147"/>
      <c r="J74" s="145"/>
      <c r="K74" s="211"/>
      <c r="L74" s="147"/>
      <c r="M74" s="149">
        <f>'1_申込み確認Sheet'!$I$6</f>
        <v>0</v>
      </c>
      <c r="N74" s="150"/>
    </row>
    <row r="75" spans="1:14" ht="19.5" thickBot="1" x14ac:dyDescent="0.45">
      <c r="A75" s="154"/>
      <c r="B75" s="156"/>
      <c r="C75" s="13"/>
      <c r="D75" s="159"/>
      <c r="E75" s="160"/>
      <c r="F75" s="148"/>
      <c r="G75" s="154"/>
      <c r="H75" s="14"/>
      <c r="I75" s="148"/>
      <c r="J75" s="146"/>
      <c r="K75" s="212"/>
      <c r="L75" s="148"/>
      <c r="M75" s="151"/>
      <c r="N75" s="152"/>
    </row>
    <row r="76" spans="1:14" x14ac:dyDescent="0.4">
      <c r="A76" s="153">
        <v>35</v>
      </c>
      <c r="B76" s="155"/>
      <c r="C76" s="11"/>
      <c r="D76" s="157"/>
      <c r="E76" s="158"/>
      <c r="F76" s="147"/>
      <c r="G76" s="153" t="str">
        <f>IF(D76="","",DATEDIF(D76,'1_申込み確認Sheet'!$I$23,"Y"))</f>
        <v/>
      </c>
      <c r="H76" s="12"/>
      <c r="I76" s="147"/>
      <c r="J76" s="145"/>
      <c r="K76" s="211"/>
      <c r="L76" s="147"/>
      <c r="M76" s="149">
        <f>'1_申込み確認Sheet'!$I$6</f>
        <v>0</v>
      </c>
      <c r="N76" s="150"/>
    </row>
    <row r="77" spans="1:14" ht="19.5" thickBot="1" x14ac:dyDescent="0.45">
      <c r="A77" s="154"/>
      <c r="B77" s="156"/>
      <c r="C77" s="13"/>
      <c r="D77" s="159"/>
      <c r="E77" s="160"/>
      <c r="F77" s="148"/>
      <c r="G77" s="154"/>
      <c r="H77" s="14"/>
      <c r="I77" s="148"/>
      <c r="J77" s="146"/>
      <c r="K77" s="212"/>
      <c r="L77" s="148"/>
      <c r="M77" s="151"/>
      <c r="N77" s="152"/>
    </row>
    <row r="78" spans="1:14" x14ac:dyDescent="0.4">
      <c r="A78" s="153">
        <v>36</v>
      </c>
      <c r="B78" s="155"/>
      <c r="C78" s="11"/>
      <c r="D78" s="157"/>
      <c r="E78" s="158"/>
      <c r="F78" s="147"/>
      <c r="G78" s="153" t="str">
        <f>IF(D78="","",DATEDIF(D78,'1_申込み確認Sheet'!$I$23,"Y"))</f>
        <v/>
      </c>
      <c r="H78" s="12"/>
      <c r="I78" s="147"/>
      <c r="J78" s="145"/>
      <c r="K78" s="211"/>
      <c r="L78" s="147"/>
      <c r="M78" s="149">
        <f>'1_申込み確認Sheet'!$I$6</f>
        <v>0</v>
      </c>
      <c r="N78" s="150"/>
    </row>
    <row r="79" spans="1:14" ht="19.5" thickBot="1" x14ac:dyDescent="0.45">
      <c r="A79" s="154"/>
      <c r="B79" s="156"/>
      <c r="C79" s="13"/>
      <c r="D79" s="159"/>
      <c r="E79" s="160"/>
      <c r="F79" s="148"/>
      <c r="G79" s="154"/>
      <c r="H79" s="14"/>
      <c r="I79" s="148"/>
      <c r="J79" s="146"/>
      <c r="K79" s="212"/>
      <c r="L79" s="148"/>
      <c r="M79" s="151"/>
      <c r="N79" s="152"/>
    </row>
    <row r="80" spans="1:14" x14ac:dyDescent="0.4">
      <c r="A80" s="153">
        <v>37</v>
      </c>
      <c r="B80" s="155"/>
      <c r="C80" s="11"/>
      <c r="D80" s="157"/>
      <c r="E80" s="158"/>
      <c r="F80" s="147"/>
      <c r="G80" s="153" t="str">
        <f>IF(D80="","",DATEDIF(D80,'1_申込み確認Sheet'!$I$23,"Y"))</f>
        <v/>
      </c>
      <c r="H80" s="12"/>
      <c r="I80" s="147"/>
      <c r="J80" s="145"/>
      <c r="K80" s="211"/>
      <c r="L80" s="147"/>
      <c r="M80" s="149">
        <f>'1_申込み確認Sheet'!$I$6</f>
        <v>0</v>
      </c>
      <c r="N80" s="150"/>
    </row>
    <row r="81" spans="1:14" ht="19.5" thickBot="1" x14ac:dyDescent="0.45">
      <c r="A81" s="154"/>
      <c r="B81" s="156"/>
      <c r="C81" s="13"/>
      <c r="D81" s="159"/>
      <c r="E81" s="160"/>
      <c r="F81" s="148"/>
      <c r="G81" s="154"/>
      <c r="H81" s="14"/>
      <c r="I81" s="148"/>
      <c r="J81" s="146"/>
      <c r="K81" s="212"/>
      <c r="L81" s="148"/>
      <c r="M81" s="151"/>
      <c r="N81" s="152"/>
    </row>
    <row r="82" spans="1:14" x14ac:dyDescent="0.4">
      <c r="A82" s="153">
        <v>38</v>
      </c>
      <c r="B82" s="155"/>
      <c r="C82" s="11"/>
      <c r="D82" s="157"/>
      <c r="E82" s="158"/>
      <c r="F82" s="147"/>
      <c r="G82" s="153" t="str">
        <f>IF(D82="","",DATEDIF(D82,'1_申込み確認Sheet'!$I$23,"Y"))</f>
        <v/>
      </c>
      <c r="H82" s="12"/>
      <c r="I82" s="147"/>
      <c r="J82" s="145"/>
      <c r="K82" s="211"/>
      <c r="L82" s="147"/>
      <c r="M82" s="149">
        <f>'1_申込み確認Sheet'!$I$6</f>
        <v>0</v>
      </c>
      <c r="N82" s="150"/>
    </row>
    <row r="83" spans="1:14" ht="19.5" thickBot="1" x14ac:dyDescent="0.45">
      <c r="A83" s="154"/>
      <c r="B83" s="156"/>
      <c r="C83" s="13"/>
      <c r="D83" s="159"/>
      <c r="E83" s="160"/>
      <c r="F83" s="148"/>
      <c r="G83" s="154"/>
      <c r="H83" s="14"/>
      <c r="I83" s="148"/>
      <c r="J83" s="146"/>
      <c r="K83" s="212"/>
      <c r="L83" s="148"/>
      <c r="M83" s="151"/>
      <c r="N83" s="152"/>
    </row>
    <row r="84" spans="1:14" x14ac:dyDescent="0.4">
      <c r="A84" s="153">
        <v>39</v>
      </c>
      <c r="B84" s="155"/>
      <c r="C84" s="11"/>
      <c r="D84" s="157"/>
      <c r="E84" s="158"/>
      <c r="F84" s="147"/>
      <c r="G84" s="153" t="str">
        <f>IF(D84="","",DATEDIF(D84,'1_申込み確認Sheet'!$I$23,"Y"))</f>
        <v/>
      </c>
      <c r="H84" s="12"/>
      <c r="I84" s="147"/>
      <c r="J84" s="145"/>
      <c r="K84" s="211"/>
      <c r="L84" s="147"/>
      <c r="M84" s="149">
        <f>'1_申込み確認Sheet'!$I$6</f>
        <v>0</v>
      </c>
      <c r="N84" s="150"/>
    </row>
    <row r="85" spans="1:14" ht="19.5" thickBot="1" x14ac:dyDescent="0.45">
      <c r="A85" s="154"/>
      <c r="B85" s="156"/>
      <c r="C85" s="13"/>
      <c r="D85" s="159"/>
      <c r="E85" s="160"/>
      <c r="F85" s="148"/>
      <c r="G85" s="154"/>
      <c r="H85" s="14"/>
      <c r="I85" s="148"/>
      <c r="J85" s="146"/>
      <c r="K85" s="212"/>
      <c r="L85" s="148"/>
      <c r="M85" s="151"/>
      <c r="N85" s="152"/>
    </row>
    <row r="86" spans="1:14" x14ac:dyDescent="0.4">
      <c r="A86" s="153">
        <v>40</v>
      </c>
      <c r="B86" s="155"/>
      <c r="C86" s="11"/>
      <c r="D86" s="157"/>
      <c r="E86" s="158"/>
      <c r="F86" s="147"/>
      <c r="G86" s="153" t="str">
        <f>IF(D86="","",DATEDIF(D86,'1_申込み確認Sheet'!$I$23,"Y"))</f>
        <v/>
      </c>
      <c r="H86" s="12"/>
      <c r="I86" s="147"/>
      <c r="J86" s="145"/>
      <c r="K86" s="211"/>
      <c r="L86" s="147"/>
      <c r="M86" s="149">
        <f>'1_申込み確認Sheet'!$I$6</f>
        <v>0</v>
      </c>
      <c r="N86" s="150"/>
    </row>
    <row r="87" spans="1:14" ht="19.5" thickBot="1" x14ac:dyDescent="0.45">
      <c r="A87" s="154"/>
      <c r="B87" s="156"/>
      <c r="C87" s="13"/>
      <c r="D87" s="159"/>
      <c r="E87" s="160"/>
      <c r="F87" s="148"/>
      <c r="G87" s="154"/>
      <c r="H87" s="14"/>
      <c r="I87" s="148"/>
      <c r="J87" s="146"/>
      <c r="K87" s="212"/>
      <c r="L87" s="148"/>
      <c r="M87" s="151"/>
      <c r="N87" s="152"/>
    </row>
    <row r="88" spans="1:14" x14ac:dyDescent="0.4">
      <c r="A88" s="153">
        <v>41</v>
      </c>
      <c r="B88" s="155"/>
      <c r="C88" s="11"/>
      <c r="D88" s="157"/>
      <c r="E88" s="158"/>
      <c r="F88" s="147"/>
      <c r="G88" s="153" t="str">
        <f>IF(D88="","",DATEDIF(D88,'1_申込み確認Sheet'!$I$23,"Y"))</f>
        <v/>
      </c>
      <c r="H88" s="12"/>
      <c r="I88" s="147"/>
      <c r="J88" s="145"/>
      <c r="K88" s="211"/>
      <c r="L88" s="147"/>
      <c r="M88" s="149">
        <f>'1_申込み確認Sheet'!$I$6</f>
        <v>0</v>
      </c>
      <c r="N88" s="150"/>
    </row>
    <row r="89" spans="1:14" ht="19.5" thickBot="1" x14ac:dyDescent="0.45">
      <c r="A89" s="154"/>
      <c r="B89" s="156"/>
      <c r="C89" s="13"/>
      <c r="D89" s="159"/>
      <c r="E89" s="160"/>
      <c r="F89" s="148"/>
      <c r="G89" s="154"/>
      <c r="H89" s="14"/>
      <c r="I89" s="148"/>
      <c r="J89" s="146"/>
      <c r="K89" s="212"/>
      <c r="L89" s="148"/>
      <c r="M89" s="151"/>
      <c r="N89" s="152"/>
    </row>
    <row r="90" spans="1:14" x14ac:dyDescent="0.4">
      <c r="A90" s="153">
        <v>42</v>
      </c>
      <c r="B90" s="155"/>
      <c r="C90" s="11"/>
      <c r="D90" s="157"/>
      <c r="E90" s="158"/>
      <c r="F90" s="147"/>
      <c r="G90" s="153" t="str">
        <f>IF(D90="","",DATEDIF(D90,'1_申込み確認Sheet'!$I$23,"Y"))</f>
        <v/>
      </c>
      <c r="H90" s="12"/>
      <c r="I90" s="147"/>
      <c r="J90" s="145"/>
      <c r="K90" s="211"/>
      <c r="L90" s="147"/>
      <c r="M90" s="149">
        <f>'1_申込み確認Sheet'!$I$6</f>
        <v>0</v>
      </c>
      <c r="N90" s="150"/>
    </row>
    <row r="91" spans="1:14" ht="19.5" thickBot="1" x14ac:dyDescent="0.45">
      <c r="A91" s="154"/>
      <c r="B91" s="156"/>
      <c r="C91" s="13"/>
      <c r="D91" s="159"/>
      <c r="E91" s="160"/>
      <c r="F91" s="148"/>
      <c r="G91" s="154"/>
      <c r="H91" s="14"/>
      <c r="I91" s="148"/>
      <c r="J91" s="146"/>
      <c r="K91" s="212"/>
      <c r="L91" s="148"/>
      <c r="M91" s="151"/>
      <c r="N91" s="152"/>
    </row>
    <row r="92" spans="1:14" x14ac:dyDescent="0.4">
      <c r="A92" s="153">
        <v>43</v>
      </c>
      <c r="B92" s="155"/>
      <c r="C92" s="11"/>
      <c r="D92" s="157"/>
      <c r="E92" s="158"/>
      <c r="F92" s="147"/>
      <c r="G92" s="153" t="str">
        <f>IF(D92="","",DATEDIF(D92,'1_申込み確認Sheet'!$I$23,"Y"))</f>
        <v/>
      </c>
      <c r="H92" s="12"/>
      <c r="I92" s="147"/>
      <c r="J92" s="145"/>
      <c r="K92" s="211"/>
      <c r="L92" s="147"/>
      <c r="M92" s="149">
        <f>'1_申込み確認Sheet'!$I$6</f>
        <v>0</v>
      </c>
      <c r="N92" s="150"/>
    </row>
    <row r="93" spans="1:14" ht="19.5" thickBot="1" x14ac:dyDescent="0.45">
      <c r="A93" s="154"/>
      <c r="B93" s="156"/>
      <c r="C93" s="13"/>
      <c r="D93" s="159"/>
      <c r="E93" s="160"/>
      <c r="F93" s="148"/>
      <c r="G93" s="154"/>
      <c r="H93" s="14"/>
      <c r="I93" s="148"/>
      <c r="J93" s="146"/>
      <c r="K93" s="212"/>
      <c r="L93" s="148"/>
      <c r="M93" s="151"/>
      <c r="N93" s="152"/>
    </row>
    <row r="94" spans="1:14" x14ac:dyDescent="0.4">
      <c r="A94" s="153">
        <v>44</v>
      </c>
      <c r="B94" s="155"/>
      <c r="C94" s="11"/>
      <c r="D94" s="157"/>
      <c r="E94" s="158"/>
      <c r="F94" s="147"/>
      <c r="G94" s="153" t="str">
        <f>IF(D94="","",DATEDIF(D94,'1_申込み確認Sheet'!$I$23,"Y"))</f>
        <v/>
      </c>
      <c r="H94" s="12"/>
      <c r="I94" s="147"/>
      <c r="J94" s="145"/>
      <c r="K94" s="211"/>
      <c r="L94" s="147"/>
      <c r="M94" s="149">
        <f>'1_申込み確認Sheet'!$I$6</f>
        <v>0</v>
      </c>
      <c r="N94" s="150"/>
    </row>
    <row r="95" spans="1:14" ht="19.5" thickBot="1" x14ac:dyDescent="0.45">
      <c r="A95" s="154"/>
      <c r="B95" s="156"/>
      <c r="C95" s="13"/>
      <c r="D95" s="159"/>
      <c r="E95" s="160"/>
      <c r="F95" s="148"/>
      <c r="G95" s="154"/>
      <c r="H95" s="14"/>
      <c r="I95" s="148"/>
      <c r="J95" s="146"/>
      <c r="K95" s="212"/>
      <c r="L95" s="148"/>
      <c r="M95" s="151"/>
      <c r="N95" s="152"/>
    </row>
    <row r="96" spans="1:14" x14ac:dyDescent="0.4">
      <c r="A96" s="153">
        <v>45</v>
      </c>
      <c r="B96" s="155"/>
      <c r="C96" s="11"/>
      <c r="D96" s="157"/>
      <c r="E96" s="158"/>
      <c r="F96" s="147"/>
      <c r="G96" s="153" t="str">
        <f>IF(D96="","",DATEDIF(D96,'1_申込み確認Sheet'!$I$23,"Y"))</f>
        <v/>
      </c>
      <c r="H96" s="12"/>
      <c r="I96" s="147"/>
      <c r="J96" s="145"/>
      <c r="K96" s="211"/>
      <c r="L96" s="147"/>
      <c r="M96" s="149">
        <f>'1_申込み確認Sheet'!$I$6</f>
        <v>0</v>
      </c>
      <c r="N96" s="150"/>
    </row>
    <row r="97" spans="1:14" ht="19.5" thickBot="1" x14ac:dyDescent="0.45">
      <c r="A97" s="154"/>
      <c r="B97" s="156"/>
      <c r="C97" s="13"/>
      <c r="D97" s="159"/>
      <c r="E97" s="160"/>
      <c r="F97" s="148"/>
      <c r="G97" s="154"/>
      <c r="H97" s="14"/>
      <c r="I97" s="148"/>
      <c r="J97" s="146"/>
      <c r="K97" s="212"/>
      <c r="L97" s="148"/>
      <c r="M97" s="151"/>
      <c r="N97" s="152"/>
    </row>
    <row r="98" spans="1:14" x14ac:dyDescent="0.4">
      <c r="A98" s="153">
        <v>46</v>
      </c>
      <c r="B98" s="155"/>
      <c r="C98" s="11"/>
      <c r="D98" s="157"/>
      <c r="E98" s="158"/>
      <c r="F98" s="147"/>
      <c r="G98" s="153" t="str">
        <f>IF(D98="","",DATEDIF(D98,'1_申込み確認Sheet'!$I$23,"Y"))</f>
        <v/>
      </c>
      <c r="H98" s="12"/>
      <c r="I98" s="147"/>
      <c r="J98" s="145"/>
      <c r="K98" s="211"/>
      <c r="L98" s="147"/>
      <c r="M98" s="149">
        <f>'1_申込み確認Sheet'!$I$6</f>
        <v>0</v>
      </c>
      <c r="N98" s="150"/>
    </row>
    <row r="99" spans="1:14" ht="19.5" thickBot="1" x14ac:dyDescent="0.45">
      <c r="A99" s="154"/>
      <c r="B99" s="156"/>
      <c r="C99" s="13"/>
      <c r="D99" s="159"/>
      <c r="E99" s="160"/>
      <c r="F99" s="148"/>
      <c r="G99" s="154"/>
      <c r="H99" s="14"/>
      <c r="I99" s="148"/>
      <c r="J99" s="146"/>
      <c r="K99" s="212"/>
      <c r="L99" s="148"/>
      <c r="M99" s="151"/>
      <c r="N99" s="152"/>
    </row>
    <row r="100" spans="1:14" x14ac:dyDescent="0.4">
      <c r="A100" s="153">
        <v>47</v>
      </c>
      <c r="B100" s="155"/>
      <c r="C100" s="11"/>
      <c r="D100" s="157"/>
      <c r="E100" s="158"/>
      <c r="F100" s="147"/>
      <c r="G100" s="153" t="str">
        <f>IF(D100="","",DATEDIF(D100,'1_申込み確認Sheet'!$I$23,"Y"))</f>
        <v/>
      </c>
      <c r="H100" s="12"/>
      <c r="I100" s="147"/>
      <c r="J100" s="145"/>
      <c r="K100" s="211"/>
      <c r="L100" s="147"/>
      <c r="M100" s="149">
        <f>'1_申込み確認Sheet'!$I$6</f>
        <v>0</v>
      </c>
      <c r="N100" s="150"/>
    </row>
    <row r="101" spans="1:14" ht="19.5" thickBot="1" x14ac:dyDescent="0.45">
      <c r="A101" s="154"/>
      <c r="B101" s="156"/>
      <c r="C101" s="13"/>
      <c r="D101" s="159"/>
      <c r="E101" s="160"/>
      <c r="F101" s="148"/>
      <c r="G101" s="154"/>
      <c r="H101" s="14"/>
      <c r="I101" s="148"/>
      <c r="J101" s="146"/>
      <c r="K101" s="212"/>
      <c r="L101" s="148"/>
      <c r="M101" s="151"/>
      <c r="N101" s="152"/>
    </row>
    <row r="102" spans="1:14" x14ac:dyDescent="0.4">
      <c r="A102" s="153">
        <v>48</v>
      </c>
      <c r="B102" s="155"/>
      <c r="C102" s="11"/>
      <c r="D102" s="157"/>
      <c r="E102" s="158"/>
      <c r="F102" s="147"/>
      <c r="G102" s="153" t="str">
        <f>IF(D102="","",DATEDIF(D102,'1_申込み確認Sheet'!$I$23,"Y"))</f>
        <v/>
      </c>
      <c r="H102" s="12"/>
      <c r="I102" s="147"/>
      <c r="J102" s="145"/>
      <c r="K102" s="211"/>
      <c r="L102" s="147"/>
      <c r="M102" s="149">
        <f>'1_申込み確認Sheet'!$I$6</f>
        <v>0</v>
      </c>
      <c r="N102" s="150"/>
    </row>
    <row r="103" spans="1:14" ht="19.5" thickBot="1" x14ac:dyDescent="0.45">
      <c r="A103" s="154"/>
      <c r="B103" s="156"/>
      <c r="C103" s="13"/>
      <c r="D103" s="159"/>
      <c r="E103" s="160"/>
      <c r="F103" s="148"/>
      <c r="G103" s="154"/>
      <c r="H103" s="14"/>
      <c r="I103" s="148"/>
      <c r="J103" s="146"/>
      <c r="K103" s="212"/>
      <c r="L103" s="148"/>
      <c r="M103" s="151"/>
      <c r="N103" s="152"/>
    </row>
    <row r="104" spans="1:14" x14ac:dyDescent="0.4">
      <c r="A104" s="153">
        <v>49</v>
      </c>
      <c r="B104" s="155"/>
      <c r="C104" s="11"/>
      <c r="D104" s="157"/>
      <c r="E104" s="158"/>
      <c r="F104" s="147"/>
      <c r="G104" s="153" t="str">
        <f>IF(D104="","",DATEDIF(D104,'1_申込み確認Sheet'!$I$23,"Y"))</f>
        <v/>
      </c>
      <c r="H104" s="12"/>
      <c r="I104" s="147"/>
      <c r="J104" s="145"/>
      <c r="K104" s="211"/>
      <c r="L104" s="147"/>
      <c r="M104" s="149">
        <f>'1_申込み確認Sheet'!$I$6</f>
        <v>0</v>
      </c>
      <c r="N104" s="150"/>
    </row>
    <row r="105" spans="1:14" ht="19.5" thickBot="1" x14ac:dyDescent="0.45">
      <c r="A105" s="154"/>
      <c r="B105" s="156"/>
      <c r="C105" s="13"/>
      <c r="D105" s="159"/>
      <c r="E105" s="160"/>
      <c r="F105" s="148"/>
      <c r="G105" s="154"/>
      <c r="H105" s="14"/>
      <c r="I105" s="148"/>
      <c r="J105" s="146"/>
      <c r="K105" s="212"/>
      <c r="L105" s="148"/>
      <c r="M105" s="151"/>
      <c r="N105" s="152"/>
    </row>
    <row r="106" spans="1:14" x14ac:dyDescent="0.4">
      <c r="A106" s="153">
        <v>50</v>
      </c>
      <c r="B106" s="155"/>
      <c r="C106" s="11"/>
      <c r="D106" s="157"/>
      <c r="E106" s="158"/>
      <c r="F106" s="147"/>
      <c r="G106" s="153" t="str">
        <f>IF(D106="","",DATEDIF(D106,'1_申込み確認Sheet'!$I$23,"Y"))</f>
        <v/>
      </c>
      <c r="H106" s="12"/>
      <c r="I106" s="147"/>
      <c r="J106" s="145"/>
      <c r="K106" s="211"/>
      <c r="L106" s="147"/>
      <c r="M106" s="149">
        <f>'1_申込み確認Sheet'!$I$6</f>
        <v>0</v>
      </c>
      <c r="N106" s="150"/>
    </row>
    <row r="107" spans="1:14" ht="19.5" thickBot="1" x14ac:dyDescent="0.45">
      <c r="A107" s="154"/>
      <c r="B107" s="156"/>
      <c r="C107" s="13"/>
      <c r="D107" s="159"/>
      <c r="E107" s="160"/>
      <c r="F107" s="148"/>
      <c r="G107" s="154"/>
      <c r="H107" s="14"/>
      <c r="I107" s="148"/>
      <c r="J107" s="146"/>
      <c r="K107" s="212"/>
      <c r="L107" s="148"/>
      <c r="M107" s="151"/>
      <c r="N107" s="152"/>
    </row>
    <row r="108" spans="1:14" x14ac:dyDescent="0.4">
      <c r="A108" s="153">
        <v>51</v>
      </c>
      <c r="B108" s="155"/>
      <c r="C108" s="11"/>
      <c r="D108" s="157"/>
      <c r="E108" s="158"/>
      <c r="F108" s="147"/>
      <c r="G108" s="153" t="str">
        <f>IF(D108="","",DATEDIF(D108,'1_申込み確認Sheet'!$I$23,"Y"))</f>
        <v/>
      </c>
      <c r="H108" s="12"/>
      <c r="I108" s="147"/>
      <c r="J108" s="145"/>
      <c r="K108" s="211"/>
      <c r="L108" s="147"/>
      <c r="M108" s="149">
        <f>'1_申込み確認Sheet'!$I$6</f>
        <v>0</v>
      </c>
      <c r="N108" s="150"/>
    </row>
    <row r="109" spans="1:14" ht="19.5" thickBot="1" x14ac:dyDescent="0.45">
      <c r="A109" s="154"/>
      <c r="B109" s="156"/>
      <c r="C109" s="13"/>
      <c r="D109" s="159"/>
      <c r="E109" s="160"/>
      <c r="F109" s="148"/>
      <c r="G109" s="154"/>
      <c r="H109" s="14"/>
      <c r="I109" s="148"/>
      <c r="J109" s="146"/>
      <c r="K109" s="212"/>
      <c r="L109" s="148"/>
      <c r="M109" s="151"/>
      <c r="N109" s="152"/>
    </row>
    <row r="110" spans="1:14" x14ac:dyDescent="0.4">
      <c r="A110" s="153">
        <v>52</v>
      </c>
      <c r="B110" s="155"/>
      <c r="C110" s="11"/>
      <c r="D110" s="157"/>
      <c r="E110" s="158"/>
      <c r="F110" s="147"/>
      <c r="G110" s="153" t="str">
        <f>IF(D110="","",DATEDIF(D110,'1_申込み確認Sheet'!$I$23,"Y"))</f>
        <v/>
      </c>
      <c r="H110" s="12"/>
      <c r="I110" s="147"/>
      <c r="J110" s="145"/>
      <c r="K110" s="211"/>
      <c r="L110" s="147"/>
      <c r="M110" s="149">
        <f>'1_申込み確認Sheet'!$I$6</f>
        <v>0</v>
      </c>
      <c r="N110" s="150"/>
    </row>
    <row r="111" spans="1:14" ht="19.5" thickBot="1" x14ac:dyDescent="0.45">
      <c r="A111" s="154"/>
      <c r="B111" s="156"/>
      <c r="C111" s="13"/>
      <c r="D111" s="159"/>
      <c r="E111" s="160"/>
      <c r="F111" s="148"/>
      <c r="G111" s="154"/>
      <c r="H111" s="14"/>
      <c r="I111" s="148"/>
      <c r="J111" s="146"/>
      <c r="K111" s="212"/>
      <c r="L111" s="148"/>
      <c r="M111" s="151"/>
      <c r="N111" s="152"/>
    </row>
    <row r="112" spans="1:14" x14ac:dyDescent="0.4">
      <c r="A112" s="153">
        <v>53</v>
      </c>
      <c r="B112" s="155"/>
      <c r="C112" s="11"/>
      <c r="D112" s="157"/>
      <c r="E112" s="158"/>
      <c r="F112" s="147"/>
      <c r="G112" s="153" t="str">
        <f>IF(D112="","",DATEDIF(D112,'1_申込み確認Sheet'!$I$23,"Y"))</f>
        <v/>
      </c>
      <c r="H112" s="12"/>
      <c r="I112" s="147"/>
      <c r="J112" s="145"/>
      <c r="K112" s="211"/>
      <c r="L112" s="147"/>
      <c r="M112" s="149">
        <f>'1_申込み確認Sheet'!$I$6</f>
        <v>0</v>
      </c>
      <c r="N112" s="150"/>
    </row>
    <row r="113" spans="1:14" ht="19.5" thickBot="1" x14ac:dyDescent="0.45">
      <c r="A113" s="154"/>
      <c r="B113" s="156"/>
      <c r="C113" s="13"/>
      <c r="D113" s="159"/>
      <c r="E113" s="160"/>
      <c r="F113" s="148"/>
      <c r="G113" s="154"/>
      <c r="H113" s="14"/>
      <c r="I113" s="148"/>
      <c r="J113" s="146"/>
      <c r="K113" s="212"/>
      <c r="L113" s="148"/>
      <c r="M113" s="151"/>
      <c r="N113" s="152"/>
    </row>
    <row r="114" spans="1:14" x14ac:dyDescent="0.4">
      <c r="A114" s="153">
        <v>54</v>
      </c>
      <c r="B114" s="155"/>
      <c r="C114" s="11"/>
      <c r="D114" s="157"/>
      <c r="E114" s="158"/>
      <c r="F114" s="147"/>
      <c r="G114" s="153" t="str">
        <f>IF(D114="","",DATEDIF(D114,'1_申込み確認Sheet'!$I$23,"Y"))</f>
        <v/>
      </c>
      <c r="H114" s="12"/>
      <c r="I114" s="147"/>
      <c r="J114" s="145"/>
      <c r="K114" s="211"/>
      <c r="L114" s="147"/>
      <c r="M114" s="149">
        <f>'1_申込み確認Sheet'!$I$6</f>
        <v>0</v>
      </c>
      <c r="N114" s="150"/>
    </row>
    <row r="115" spans="1:14" ht="19.5" thickBot="1" x14ac:dyDescent="0.45">
      <c r="A115" s="154"/>
      <c r="B115" s="156"/>
      <c r="C115" s="13"/>
      <c r="D115" s="159"/>
      <c r="E115" s="160"/>
      <c r="F115" s="148"/>
      <c r="G115" s="154"/>
      <c r="H115" s="14"/>
      <c r="I115" s="148"/>
      <c r="J115" s="146"/>
      <c r="K115" s="212"/>
      <c r="L115" s="148"/>
      <c r="M115" s="151"/>
      <c r="N115" s="152"/>
    </row>
    <row r="116" spans="1:14" x14ac:dyDescent="0.4">
      <c r="A116" s="153">
        <v>55</v>
      </c>
      <c r="B116" s="155"/>
      <c r="C116" s="11"/>
      <c r="D116" s="157"/>
      <c r="E116" s="158"/>
      <c r="F116" s="147"/>
      <c r="G116" s="153" t="str">
        <f>IF(D116="","",DATEDIF(D116,'1_申込み確認Sheet'!$I$23,"Y"))</f>
        <v/>
      </c>
      <c r="H116" s="12"/>
      <c r="I116" s="147"/>
      <c r="J116" s="145"/>
      <c r="K116" s="211"/>
      <c r="L116" s="147"/>
      <c r="M116" s="149">
        <f>'1_申込み確認Sheet'!$I$6</f>
        <v>0</v>
      </c>
      <c r="N116" s="150"/>
    </row>
    <row r="117" spans="1:14" ht="19.5" thickBot="1" x14ac:dyDescent="0.45">
      <c r="A117" s="154"/>
      <c r="B117" s="156"/>
      <c r="C117" s="13"/>
      <c r="D117" s="159"/>
      <c r="E117" s="160"/>
      <c r="F117" s="148"/>
      <c r="G117" s="154"/>
      <c r="H117" s="14"/>
      <c r="I117" s="148"/>
      <c r="J117" s="146"/>
      <c r="K117" s="212"/>
      <c r="L117" s="148"/>
      <c r="M117" s="151"/>
      <c r="N117" s="152"/>
    </row>
    <row r="118" spans="1:14" x14ac:dyDescent="0.4">
      <c r="A118" s="153">
        <v>56</v>
      </c>
      <c r="B118" s="155"/>
      <c r="C118" s="11"/>
      <c r="D118" s="157"/>
      <c r="E118" s="158"/>
      <c r="F118" s="147"/>
      <c r="G118" s="153" t="str">
        <f>IF(D118="","",DATEDIF(D118,'1_申込み確認Sheet'!$I$23,"Y"))</f>
        <v/>
      </c>
      <c r="H118" s="12"/>
      <c r="I118" s="147"/>
      <c r="J118" s="145"/>
      <c r="K118" s="211"/>
      <c r="L118" s="147"/>
      <c r="M118" s="149">
        <f>'1_申込み確認Sheet'!$I$6</f>
        <v>0</v>
      </c>
      <c r="N118" s="150"/>
    </row>
    <row r="119" spans="1:14" ht="19.5" thickBot="1" x14ac:dyDescent="0.45">
      <c r="A119" s="154"/>
      <c r="B119" s="156"/>
      <c r="C119" s="13"/>
      <c r="D119" s="159"/>
      <c r="E119" s="160"/>
      <c r="F119" s="148"/>
      <c r="G119" s="154"/>
      <c r="H119" s="14"/>
      <c r="I119" s="148"/>
      <c r="J119" s="146"/>
      <c r="K119" s="212"/>
      <c r="L119" s="148"/>
      <c r="M119" s="151"/>
      <c r="N119" s="152"/>
    </row>
    <row r="120" spans="1:14" x14ac:dyDescent="0.4">
      <c r="A120" s="153">
        <v>57</v>
      </c>
      <c r="B120" s="155"/>
      <c r="C120" s="11"/>
      <c r="D120" s="157"/>
      <c r="E120" s="158"/>
      <c r="F120" s="147"/>
      <c r="G120" s="153" t="str">
        <f>IF(D120="","",DATEDIF(D120,'1_申込み確認Sheet'!$I$23,"Y"))</f>
        <v/>
      </c>
      <c r="H120" s="12"/>
      <c r="I120" s="147"/>
      <c r="J120" s="145"/>
      <c r="K120" s="211"/>
      <c r="L120" s="147"/>
      <c r="M120" s="149">
        <f>'1_申込み確認Sheet'!$I$6</f>
        <v>0</v>
      </c>
      <c r="N120" s="150"/>
    </row>
    <row r="121" spans="1:14" ht="19.5" thickBot="1" x14ac:dyDescent="0.45">
      <c r="A121" s="154"/>
      <c r="B121" s="156"/>
      <c r="C121" s="13"/>
      <c r="D121" s="159"/>
      <c r="E121" s="160"/>
      <c r="F121" s="148"/>
      <c r="G121" s="154"/>
      <c r="H121" s="14"/>
      <c r="I121" s="148"/>
      <c r="J121" s="146"/>
      <c r="K121" s="212"/>
      <c r="L121" s="148"/>
      <c r="M121" s="151"/>
      <c r="N121" s="152"/>
    </row>
    <row r="122" spans="1:14" x14ac:dyDescent="0.4">
      <c r="A122" s="153">
        <v>58</v>
      </c>
      <c r="B122" s="155"/>
      <c r="C122" s="11"/>
      <c r="D122" s="157"/>
      <c r="E122" s="158"/>
      <c r="F122" s="147"/>
      <c r="G122" s="153" t="str">
        <f>IF(D122="","",DATEDIF(D122,'1_申込み確認Sheet'!$I$23,"Y"))</f>
        <v/>
      </c>
      <c r="H122" s="12"/>
      <c r="I122" s="147"/>
      <c r="J122" s="145"/>
      <c r="K122" s="211"/>
      <c r="L122" s="147"/>
      <c r="M122" s="149">
        <f>'1_申込み確認Sheet'!$I$6</f>
        <v>0</v>
      </c>
      <c r="N122" s="150"/>
    </row>
    <row r="123" spans="1:14" ht="19.5" thickBot="1" x14ac:dyDescent="0.45">
      <c r="A123" s="154"/>
      <c r="B123" s="156"/>
      <c r="C123" s="13"/>
      <c r="D123" s="159"/>
      <c r="E123" s="160"/>
      <c r="F123" s="148"/>
      <c r="G123" s="154"/>
      <c r="H123" s="14"/>
      <c r="I123" s="148"/>
      <c r="J123" s="146"/>
      <c r="K123" s="212"/>
      <c r="L123" s="148"/>
      <c r="M123" s="151"/>
      <c r="N123" s="152"/>
    </row>
    <row r="124" spans="1:14" x14ac:dyDescent="0.4">
      <c r="A124" s="153">
        <v>59</v>
      </c>
      <c r="B124" s="155"/>
      <c r="C124" s="11"/>
      <c r="D124" s="157"/>
      <c r="E124" s="158"/>
      <c r="F124" s="147"/>
      <c r="G124" s="153" t="str">
        <f>IF(D124="","",DATEDIF(D124,'1_申込み確認Sheet'!$I$23,"Y"))</f>
        <v/>
      </c>
      <c r="H124" s="12"/>
      <c r="I124" s="147"/>
      <c r="J124" s="145"/>
      <c r="K124" s="211"/>
      <c r="L124" s="147"/>
      <c r="M124" s="149">
        <f>'1_申込み確認Sheet'!$I$6</f>
        <v>0</v>
      </c>
      <c r="N124" s="150"/>
    </row>
    <row r="125" spans="1:14" ht="19.5" thickBot="1" x14ac:dyDescent="0.45">
      <c r="A125" s="154"/>
      <c r="B125" s="156"/>
      <c r="C125" s="13"/>
      <c r="D125" s="159"/>
      <c r="E125" s="160"/>
      <c r="F125" s="148"/>
      <c r="G125" s="154"/>
      <c r="H125" s="14"/>
      <c r="I125" s="148"/>
      <c r="J125" s="146"/>
      <c r="K125" s="212"/>
      <c r="L125" s="148"/>
      <c r="M125" s="151"/>
      <c r="N125" s="152"/>
    </row>
    <row r="126" spans="1:14" x14ac:dyDescent="0.4">
      <c r="A126" s="153">
        <v>60</v>
      </c>
      <c r="B126" s="155"/>
      <c r="C126" s="11"/>
      <c r="D126" s="157"/>
      <c r="E126" s="158"/>
      <c r="F126" s="147"/>
      <c r="G126" s="153" t="str">
        <f>IF(D126="","",DATEDIF(D126,'1_申込み確認Sheet'!$I$23,"Y"))</f>
        <v/>
      </c>
      <c r="H126" s="12"/>
      <c r="I126" s="147"/>
      <c r="J126" s="145"/>
      <c r="K126" s="211"/>
      <c r="L126" s="147"/>
      <c r="M126" s="149">
        <f>'1_申込み確認Sheet'!$I$6</f>
        <v>0</v>
      </c>
      <c r="N126" s="150"/>
    </row>
    <row r="127" spans="1:14" ht="19.5" thickBot="1" x14ac:dyDescent="0.45">
      <c r="A127" s="154"/>
      <c r="B127" s="156"/>
      <c r="C127" s="13"/>
      <c r="D127" s="159"/>
      <c r="E127" s="160"/>
      <c r="F127" s="148"/>
      <c r="G127" s="154"/>
      <c r="H127" s="14"/>
      <c r="I127" s="148"/>
      <c r="J127" s="146"/>
      <c r="K127" s="212"/>
      <c r="L127" s="148"/>
      <c r="M127" s="151"/>
      <c r="N127" s="152"/>
    </row>
    <row r="128" spans="1:14" x14ac:dyDescent="0.4">
      <c r="A128" s="153">
        <v>61</v>
      </c>
      <c r="B128" s="155"/>
      <c r="C128" s="11"/>
      <c r="D128" s="157"/>
      <c r="E128" s="158"/>
      <c r="F128" s="147"/>
      <c r="G128" s="153" t="str">
        <f>IF(D128="","",DATEDIF(D128,'1_申込み確認Sheet'!$I$23,"Y"))</f>
        <v/>
      </c>
      <c r="H128" s="12"/>
      <c r="I128" s="147"/>
      <c r="J128" s="145"/>
      <c r="K128" s="211"/>
      <c r="L128" s="147"/>
      <c r="M128" s="149">
        <f>'1_申込み確認Sheet'!$I$6</f>
        <v>0</v>
      </c>
      <c r="N128" s="150"/>
    </row>
    <row r="129" spans="1:14" ht="19.5" thickBot="1" x14ac:dyDescent="0.45">
      <c r="A129" s="154"/>
      <c r="B129" s="156"/>
      <c r="C129" s="13"/>
      <c r="D129" s="159"/>
      <c r="E129" s="160"/>
      <c r="F129" s="148"/>
      <c r="G129" s="154"/>
      <c r="H129" s="14"/>
      <c r="I129" s="148"/>
      <c r="J129" s="146"/>
      <c r="K129" s="212"/>
      <c r="L129" s="148"/>
      <c r="M129" s="151"/>
      <c r="N129" s="152"/>
    </row>
    <row r="130" spans="1:14" x14ac:dyDescent="0.4">
      <c r="A130" s="153">
        <v>62</v>
      </c>
      <c r="B130" s="155"/>
      <c r="C130" s="11"/>
      <c r="D130" s="157"/>
      <c r="E130" s="158"/>
      <c r="F130" s="147"/>
      <c r="G130" s="153" t="str">
        <f>IF(D130="","",DATEDIF(D130,'1_申込み確認Sheet'!$I$23,"Y"))</f>
        <v/>
      </c>
      <c r="H130" s="12"/>
      <c r="I130" s="147"/>
      <c r="J130" s="145"/>
      <c r="K130" s="211"/>
      <c r="L130" s="147"/>
      <c r="M130" s="149">
        <f>'1_申込み確認Sheet'!$I$6</f>
        <v>0</v>
      </c>
      <c r="N130" s="150"/>
    </row>
    <row r="131" spans="1:14" ht="19.5" thickBot="1" x14ac:dyDescent="0.45">
      <c r="A131" s="154"/>
      <c r="B131" s="156"/>
      <c r="C131" s="13"/>
      <c r="D131" s="159"/>
      <c r="E131" s="160"/>
      <c r="F131" s="148"/>
      <c r="G131" s="154"/>
      <c r="H131" s="14"/>
      <c r="I131" s="148"/>
      <c r="J131" s="146"/>
      <c r="K131" s="212"/>
      <c r="L131" s="148"/>
      <c r="M131" s="151"/>
      <c r="N131" s="152"/>
    </row>
    <row r="132" spans="1:14" x14ac:dyDescent="0.4">
      <c r="A132" s="153">
        <v>63</v>
      </c>
      <c r="B132" s="155"/>
      <c r="C132" s="11"/>
      <c r="D132" s="157"/>
      <c r="E132" s="158"/>
      <c r="F132" s="147"/>
      <c r="G132" s="153" t="str">
        <f>IF(D132="","",DATEDIF(D132,'1_申込み確認Sheet'!$I$23,"Y"))</f>
        <v/>
      </c>
      <c r="H132" s="12"/>
      <c r="I132" s="147"/>
      <c r="J132" s="145"/>
      <c r="K132" s="211"/>
      <c r="L132" s="147"/>
      <c r="M132" s="149">
        <f>'1_申込み確認Sheet'!$I$6</f>
        <v>0</v>
      </c>
      <c r="N132" s="150"/>
    </row>
    <row r="133" spans="1:14" ht="19.5" thickBot="1" x14ac:dyDescent="0.45">
      <c r="A133" s="154"/>
      <c r="B133" s="156"/>
      <c r="C133" s="13"/>
      <c r="D133" s="159"/>
      <c r="E133" s="160"/>
      <c r="F133" s="148"/>
      <c r="G133" s="154"/>
      <c r="H133" s="14"/>
      <c r="I133" s="148"/>
      <c r="J133" s="146"/>
      <c r="K133" s="212"/>
      <c r="L133" s="148"/>
      <c r="M133" s="151"/>
      <c r="N133" s="152"/>
    </row>
    <row r="134" spans="1:14" x14ac:dyDescent="0.4">
      <c r="A134" s="153">
        <v>64</v>
      </c>
      <c r="B134" s="155"/>
      <c r="C134" s="11"/>
      <c r="D134" s="157"/>
      <c r="E134" s="158"/>
      <c r="F134" s="147"/>
      <c r="G134" s="153" t="str">
        <f>IF(D134="","",DATEDIF(D134,'1_申込み確認Sheet'!$I$23,"Y"))</f>
        <v/>
      </c>
      <c r="H134" s="12"/>
      <c r="I134" s="147"/>
      <c r="J134" s="145"/>
      <c r="K134" s="211"/>
      <c r="L134" s="147"/>
      <c r="M134" s="149">
        <f>'1_申込み確認Sheet'!$I$6</f>
        <v>0</v>
      </c>
      <c r="N134" s="150"/>
    </row>
    <row r="135" spans="1:14" ht="19.5" thickBot="1" x14ac:dyDescent="0.45">
      <c r="A135" s="154"/>
      <c r="B135" s="156"/>
      <c r="C135" s="13"/>
      <c r="D135" s="159"/>
      <c r="E135" s="160"/>
      <c r="F135" s="148"/>
      <c r="G135" s="154"/>
      <c r="H135" s="14"/>
      <c r="I135" s="148"/>
      <c r="J135" s="146"/>
      <c r="K135" s="212"/>
      <c r="L135" s="148"/>
      <c r="M135" s="151"/>
      <c r="N135" s="152"/>
    </row>
    <row r="136" spans="1:14" x14ac:dyDescent="0.4">
      <c r="A136" s="153">
        <v>65</v>
      </c>
      <c r="B136" s="155"/>
      <c r="C136" s="11"/>
      <c r="D136" s="157"/>
      <c r="E136" s="158"/>
      <c r="F136" s="147"/>
      <c r="G136" s="153" t="str">
        <f>IF(D136="","",DATEDIF(D136,'1_申込み確認Sheet'!$I$23,"Y"))</f>
        <v/>
      </c>
      <c r="H136" s="12"/>
      <c r="I136" s="147"/>
      <c r="J136" s="145"/>
      <c r="K136" s="211"/>
      <c r="L136" s="147"/>
      <c r="M136" s="149">
        <f>'1_申込み確認Sheet'!$I$6</f>
        <v>0</v>
      </c>
      <c r="N136" s="150"/>
    </row>
    <row r="137" spans="1:14" ht="19.5" thickBot="1" x14ac:dyDescent="0.45">
      <c r="A137" s="154"/>
      <c r="B137" s="156"/>
      <c r="C137" s="13"/>
      <c r="D137" s="159"/>
      <c r="E137" s="160"/>
      <c r="F137" s="148"/>
      <c r="G137" s="154"/>
      <c r="H137" s="14"/>
      <c r="I137" s="148"/>
      <c r="J137" s="146"/>
      <c r="K137" s="212"/>
      <c r="L137" s="148"/>
      <c r="M137" s="151"/>
      <c r="N137" s="152"/>
    </row>
    <row r="138" spans="1:14" x14ac:dyDescent="0.4">
      <c r="A138" s="153">
        <v>66</v>
      </c>
      <c r="B138" s="155"/>
      <c r="C138" s="11"/>
      <c r="D138" s="157"/>
      <c r="E138" s="158"/>
      <c r="F138" s="147"/>
      <c r="G138" s="153" t="str">
        <f>IF(D138="","",DATEDIF(D138,'1_申込み確認Sheet'!$I$23,"Y"))</f>
        <v/>
      </c>
      <c r="H138" s="12"/>
      <c r="I138" s="147"/>
      <c r="J138" s="145"/>
      <c r="K138" s="211"/>
      <c r="L138" s="147"/>
      <c r="M138" s="149">
        <f>'1_申込み確認Sheet'!$I$6</f>
        <v>0</v>
      </c>
      <c r="N138" s="150"/>
    </row>
    <row r="139" spans="1:14" ht="19.5" thickBot="1" x14ac:dyDescent="0.45">
      <c r="A139" s="154"/>
      <c r="B139" s="156"/>
      <c r="C139" s="13"/>
      <c r="D139" s="159"/>
      <c r="E139" s="160"/>
      <c r="F139" s="148"/>
      <c r="G139" s="154"/>
      <c r="H139" s="14"/>
      <c r="I139" s="148"/>
      <c r="J139" s="146"/>
      <c r="K139" s="212"/>
      <c r="L139" s="148"/>
      <c r="M139" s="151"/>
      <c r="N139" s="152"/>
    </row>
    <row r="140" spans="1:14" x14ac:dyDescent="0.4">
      <c r="A140" s="153">
        <v>67</v>
      </c>
      <c r="B140" s="155"/>
      <c r="C140" s="11"/>
      <c r="D140" s="157"/>
      <c r="E140" s="158"/>
      <c r="F140" s="147"/>
      <c r="G140" s="153" t="str">
        <f>IF(D140="","",DATEDIF(D140,'1_申込み確認Sheet'!$I$23,"Y"))</f>
        <v/>
      </c>
      <c r="H140" s="12"/>
      <c r="I140" s="147"/>
      <c r="J140" s="145"/>
      <c r="K140" s="211"/>
      <c r="L140" s="147"/>
      <c r="M140" s="149">
        <f>'1_申込み確認Sheet'!$I$6</f>
        <v>0</v>
      </c>
      <c r="N140" s="150"/>
    </row>
    <row r="141" spans="1:14" ht="19.5" thickBot="1" x14ac:dyDescent="0.45">
      <c r="A141" s="154"/>
      <c r="B141" s="156"/>
      <c r="C141" s="13"/>
      <c r="D141" s="159"/>
      <c r="E141" s="160"/>
      <c r="F141" s="148"/>
      <c r="G141" s="154"/>
      <c r="H141" s="14"/>
      <c r="I141" s="148"/>
      <c r="J141" s="146"/>
      <c r="K141" s="212"/>
      <c r="L141" s="148"/>
      <c r="M141" s="151"/>
      <c r="N141" s="152"/>
    </row>
    <row r="142" spans="1:14" x14ac:dyDescent="0.4">
      <c r="A142" s="153">
        <v>68</v>
      </c>
      <c r="B142" s="155"/>
      <c r="C142" s="11"/>
      <c r="D142" s="157"/>
      <c r="E142" s="158"/>
      <c r="F142" s="147"/>
      <c r="G142" s="153" t="str">
        <f>IF(D142="","",DATEDIF(D142,'1_申込み確認Sheet'!$I$23,"Y"))</f>
        <v/>
      </c>
      <c r="H142" s="12"/>
      <c r="I142" s="147"/>
      <c r="J142" s="145"/>
      <c r="K142" s="211"/>
      <c r="L142" s="147"/>
      <c r="M142" s="149">
        <f>'1_申込み確認Sheet'!$I$6</f>
        <v>0</v>
      </c>
      <c r="N142" s="150"/>
    </row>
    <row r="143" spans="1:14" ht="19.5" thickBot="1" x14ac:dyDescent="0.45">
      <c r="A143" s="154"/>
      <c r="B143" s="156"/>
      <c r="C143" s="13"/>
      <c r="D143" s="159"/>
      <c r="E143" s="160"/>
      <c r="F143" s="148"/>
      <c r="G143" s="154"/>
      <c r="H143" s="14"/>
      <c r="I143" s="148"/>
      <c r="J143" s="146"/>
      <c r="K143" s="212"/>
      <c r="L143" s="148"/>
      <c r="M143" s="151"/>
      <c r="N143" s="152"/>
    </row>
    <row r="144" spans="1:14" x14ac:dyDescent="0.4">
      <c r="A144" s="153">
        <v>69</v>
      </c>
      <c r="B144" s="155"/>
      <c r="C144" s="11"/>
      <c r="D144" s="157"/>
      <c r="E144" s="158"/>
      <c r="F144" s="147"/>
      <c r="G144" s="153" t="str">
        <f>IF(D144="","",DATEDIF(D144,'1_申込み確認Sheet'!$I$23,"Y"))</f>
        <v/>
      </c>
      <c r="H144" s="12"/>
      <c r="I144" s="147"/>
      <c r="J144" s="145"/>
      <c r="K144" s="211"/>
      <c r="L144" s="147"/>
      <c r="M144" s="149">
        <f>'1_申込み確認Sheet'!$I$6</f>
        <v>0</v>
      </c>
      <c r="N144" s="150"/>
    </row>
    <row r="145" spans="1:14" ht="19.5" thickBot="1" x14ac:dyDescent="0.45">
      <c r="A145" s="154"/>
      <c r="B145" s="156"/>
      <c r="C145" s="13"/>
      <c r="D145" s="159"/>
      <c r="E145" s="160"/>
      <c r="F145" s="148"/>
      <c r="G145" s="154"/>
      <c r="H145" s="14"/>
      <c r="I145" s="148"/>
      <c r="J145" s="146"/>
      <c r="K145" s="212"/>
      <c r="L145" s="148"/>
      <c r="M145" s="151"/>
      <c r="N145" s="152"/>
    </row>
    <row r="146" spans="1:14" x14ac:dyDescent="0.4">
      <c r="A146" s="153">
        <v>70</v>
      </c>
      <c r="B146" s="155"/>
      <c r="C146" s="11"/>
      <c r="D146" s="157"/>
      <c r="E146" s="158"/>
      <c r="F146" s="147"/>
      <c r="G146" s="153" t="str">
        <f>IF(D146="","",DATEDIF(D146,'1_申込み確認Sheet'!$I$23,"Y"))</f>
        <v/>
      </c>
      <c r="H146" s="12"/>
      <c r="I146" s="147"/>
      <c r="J146" s="145"/>
      <c r="K146" s="211"/>
      <c r="L146" s="147"/>
      <c r="M146" s="149">
        <f>'1_申込み確認Sheet'!$I$6</f>
        <v>0</v>
      </c>
      <c r="N146" s="150"/>
    </row>
    <row r="147" spans="1:14" ht="19.5" thickBot="1" x14ac:dyDescent="0.45">
      <c r="A147" s="154"/>
      <c r="B147" s="156"/>
      <c r="C147" s="13"/>
      <c r="D147" s="159"/>
      <c r="E147" s="160"/>
      <c r="F147" s="148"/>
      <c r="G147" s="154"/>
      <c r="H147" s="14"/>
      <c r="I147" s="148"/>
      <c r="J147" s="146"/>
      <c r="K147" s="212"/>
      <c r="L147" s="148"/>
      <c r="M147" s="151"/>
      <c r="N147" s="152"/>
    </row>
    <row r="148" spans="1:14" x14ac:dyDescent="0.4">
      <c r="A148" s="153">
        <v>71</v>
      </c>
      <c r="B148" s="155"/>
      <c r="C148" s="11"/>
      <c r="D148" s="157"/>
      <c r="E148" s="158"/>
      <c r="F148" s="147"/>
      <c r="G148" s="153" t="str">
        <f>IF(D148="","",DATEDIF(D148,'1_申込み確認Sheet'!$I$23,"Y"))</f>
        <v/>
      </c>
      <c r="H148" s="12"/>
      <c r="I148" s="147"/>
      <c r="J148" s="145"/>
      <c r="K148" s="211"/>
      <c r="L148" s="147"/>
      <c r="M148" s="149">
        <f>'1_申込み確認Sheet'!$I$6</f>
        <v>0</v>
      </c>
      <c r="N148" s="150"/>
    </row>
    <row r="149" spans="1:14" ht="19.5" thickBot="1" x14ac:dyDescent="0.45">
      <c r="A149" s="154"/>
      <c r="B149" s="156"/>
      <c r="C149" s="13"/>
      <c r="D149" s="159"/>
      <c r="E149" s="160"/>
      <c r="F149" s="148"/>
      <c r="G149" s="154"/>
      <c r="H149" s="14"/>
      <c r="I149" s="148"/>
      <c r="J149" s="146"/>
      <c r="K149" s="212"/>
      <c r="L149" s="148"/>
      <c r="M149" s="151"/>
      <c r="N149" s="152"/>
    </row>
    <row r="150" spans="1:14" x14ac:dyDescent="0.4">
      <c r="A150" s="153">
        <v>72</v>
      </c>
      <c r="B150" s="155"/>
      <c r="C150" s="11"/>
      <c r="D150" s="157"/>
      <c r="E150" s="158"/>
      <c r="F150" s="147"/>
      <c r="G150" s="153" t="str">
        <f>IF(D150="","",DATEDIF(D150,'1_申込み確認Sheet'!$I$23,"Y"))</f>
        <v/>
      </c>
      <c r="H150" s="12"/>
      <c r="I150" s="147"/>
      <c r="J150" s="145"/>
      <c r="K150" s="211"/>
      <c r="L150" s="147"/>
      <c r="M150" s="149">
        <f>'1_申込み確認Sheet'!$I$6</f>
        <v>0</v>
      </c>
      <c r="N150" s="150"/>
    </row>
    <row r="151" spans="1:14" ht="19.5" thickBot="1" x14ac:dyDescent="0.45">
      <c r="A151" s="154"/>
      <c r="B151" s="156"/>
      <c r="C151" s="13"/>
      <c r="D151" s="159"/>
      <c r="E151" s="160"/>
      <c r="F151" s="148"/>
      <c r="G151" s="154"/>
      <c r="H151" s="14"/>
      <c r="I151" s="148"/>
      <c r="J151" s="146"/>
      <c r="K151" s="212"/>
      <c r="L151" s="148"/>
      <c r="M151" s="151"/>
      <c r="N151" s="152"/>
    </row>
    <row r="152" spans="1:14" x14ac:dyDescent="0.4">
      <c r="A152" s="153">
        <v>73</v>
      </c>
      <c r="B152" s="155"/>
      <c r="C152" s="11"/>
      <c r="D152" s="157"/>
      <c r="E152" s="158"/>
      <c r="F152" s="147"/>
      <c r="G152" s="153" t="str">
        <f>IF(D152="","",DATEDIF(D152,'1_申込み確認Sheet'!$I$23,"Y"))</f>
        <v/>
      </c>
      <c r="H152" s="12"/>
      <c r="I152" s="147"/>
      <c r="J152" s="145"/>
      <c r="K152" s="211"/>
      <c r="L152" s="147"/>
      <c r="M152" s="149">
        <f>'1_申込み確認Sheet'!$I$6</f>
        <v>0</v>
      </c>
      <c r="N152" s="150"/>
    </row>
    <row r="153" spans="1:14" ht="19.5" thickBot="1" x14ac:dyDescent="0.45">
      <c r="A153" s="154"/>
      <c r="B153" s="156"/>
      <c r="C153" s="13"/>
      <c r="D153" s="159"/>
      <c r="E153" s="160"/>
      <c r="F153" s="148"/>
      <c r="G153" s="154"/>
      <c r="H153" s="14"/>
      <c r="I153" s="148"/>
      <c r="J153" s="146"/>
      <c r="K153" s="212"/>
      <c r="L153" s="148"/>
      <c r="M153" s="151"/>
      <c r="N153" s="152"/>
    </row>
    <row r="154" spans="1:14" x14ac:dyDescent="0.4">
      <c r="A154" s="153">
        <v>74</v>
      </c>
      <c r="B154" s="155"/>
      <c r="C154" s="11"/>
      <c r="D154" s="157"/>
      <c r="E154" s="158"/>
      <c r="F154" s="147"/>
      <c r="G154" s="153" t="str">
        <f>IF(D154="","",DATEDIF(D154,'1_申込み確認Sheet'!$I$23,"Y"))</f>
        <v/>
      </c>
      <c r="H154" s="12"/>
      <c r="I154" s="147"/>
      <c r="J154" s="145"/>
      <c r="K154" s="211"/>
      <c r="L154" s="147"/>
      <c r="M154" s="149">
        <f>'1_申込み確認Sheet'!$I$6</f>
        <v>0</v>
      </c>
      <c r="N154" s="150"/>
    </row>
    <row r="155" spans="1:14" ht="19.5" thickBot="1" x14ac:dyDescent="0.45">
      <c r="A155" s="154"/>
      <c r="B155" s="156"/>
      <c r="C155" s="13"/>
      <c r="D155" s="159"/>
      <c r="E155" s="160"/>
      <c r="F155" s="148"/>
      <c r="G155" s="154"/>
      <c r="H155" s="14"/>
      <c r="I155" s="148"/>
      <c r="J155" s="146"/>
      <c r="K155" s="212"/>
      <c r="L155" s="148"/>
      <c r="M155" s="151"/>
      <c r="N155" s="152"/>
    </row>
    <row r="156" spans="1:14" x14ac:dyDescent="0.4">
      <c r="A156" s="153">
        <v>75</v>
      </c>
      <c r="B156" s="155"/>
      <c r="C156" s="11"/>
      <c r="D156" s="157"/>
      <c r="E156" s="158"/>
      <c r="F156" s="147"/>
      <c r="G156" s="153" t="str">
        <f>IF(D156="","",DATEDIF(D156,'1_申込み確認Sheet'!$I$23,"Y"))</f>
        <v/>
      </c>
      <c r="H156" s="12"/>
      <c r="I156" s="147"/>
      <c r="J156" s="145"/>
      <c r="K156" s="211"/>
      <c r="L156" s="147"/>
      <c r="M156" s="149">
        <f>'1_申込み確認Sheet'!$I$6</f>
        <v>0</v>
      </c>
      <c r="N156" s="150"/>
    </row>
    <row r="157" spans="1:14" ht="19.5" thickBot="1" x14ac:dyDescent="0.45">
      <c r="A157" s="154"/>
      <c r="B157" s="156"/>
      <c r="C157" s="13"/>
      <c r="D157" s="159"/>
      <c r="E157" s="160"/>
      <c r="F157" s="148"/>
      <c r="G157" s="154"/>
      <c r="H157" s="14"/>
      <c r="I157" s="148"/>
      <c r="J157" s="146"/>
      <c r="K157" s="212"/>
      <c r="L157" s="148"/>
      <c r="M157" s="151"/>
      <c r="N157" s="152"/>
    </row>
    <row r="158" spans="1:14" x14ac:dyDescent="0.4">
      <c r="A158" s="153">
        <v>76</v>
      </c>
      <c r="B158" s="155"/>
      <c r="C158" s="11"/>
      <c r="D158" s="157"/>
      <c r="E158" s="158"/>
      <c r="F158" s="147"/>
      <c r="G158" s="153" t="str">
        <f>IF(D158="","",DATEDIF(D158,'1_申込み確認Sheet'!$I$23,"Y"))</f>
        <v/>
      </c>
      <c r="H158" s="12"/>
      <c r="I158" s="147"/>
      <c r="J158" s="145"/>
      <c r="K158" s="211"/>
      <c r="L158" s="147"/>
      <c r="M158" s="149">
        <f>'1_申込み確認Sheet'!$I$6</f>
        <v>0</v>
      </c>
      <c r="N158" s="150"/>
    </row>
    <row r="159" spans="1:14" ht="19.5" thickBot="1" x14ac:dyDescent="0.45">
      <c r="A159" s="154"/>
      <c r="B159" s="156"/>
      <c r="C159" s="13"/>
      <c r="D159" s="159"/>
      <c r="E159" s="160"/>
      <c r="F159" s="148"/>
      <c r="G159" s="154"/>
      <c r="H159" s="14"/>
      <c r="I159" s="148"/>
      <c r="J159" s="146"/>
      <c r="K159" s="212"/>
      <c r="L159" s="148"/>
      <c r="M159" s="151"/>
      <c r="N159" s="152"/>
    </row>
    <row r="160" spans="1:14" x14ac:dyDescent="0.4">
      <c r="A160" s="153">
        <v>77</v>
      </c>
      <c r="B160" s="155"/>
      <c r="C160" s="11"/>
      <c r="D160" s="157"/>
      <c r="E160" s="158"/>
      <c r="F160" s="147"/>
      <c r="G160" s="153" t="str">
        <f>IF(D160="","",DATEDIF(D160,'1_申込み確認Sheet'!$I$23,"Y"))</f>
        <v/>
      </c>
      <c r="H160" s="12"/>
      <c r="I160" s="147"/>
      <c r="J160" s="145"/>
      <c r="K160" s="211"/>
      <c r="L160" s="147"/>
      <c r="M160" s="149">
        <f>'1_申込み確認Sheet'!$I$6</f>
        <v>0</v>
      </c>
      <c r="N160" s="150"/>
    </row>
    <row r="161" spans="1:14" ht="19.5" thickBot="1" x14ac:dyDescent="0.45">
      <c r="A161" s="154"/>
      <c r="B161" s="156"/>
      <c r="C161" s="13"/>
      <c r="D161" s="159"/>
      <c r="E161" s="160"/>
      <c r="F161" s="148"/>
      <c r="G161" s="154"/>
      <c r="H161" s="14"/>
      <c r="I161" s="148"/>
      <c r="J161" s="146"/>
      <c r="K161" s="212"/>
      <c r="L161" s="148"/>
      <c r="M161" s="151"/>
      <c r="N161" s="152"/>
    </row>
    <row r="162" spans="1:14" x14ac:dyDescent="0.4">
      <c r="A162" s="153">
        <v>78</v>
      </c>
      <c r="B162" s="155"/>
      <c r="C162" s="11"/>
      <c r="D162" s="157"/>
      <c r="E162" s="158"/>
      <c r="F162" s="147"/>
      <c r="G162" s="153" t="str">
        <f>IF(D162="","",DATEDIF(D162,'1_申込み確認Sheet'!$I$23,"Y"))</f>
        <v/>
      </c>
      <c r="H162" s="12"/>
      <c r="I162" s="147"/>
      <c r="J162" s="145"/>
      <c r="K162" s="211"/>
      <c r="L162" s="147"/>
      <c r="M162" s="149">
        <f>'1_申込み確認Sheet'!$I$6</f>
        <v>0</v>
      </c>
      <c r="N162" s="150"/>
    </row>
    <row r="163" spans="1:14" ht="19.5" thickBot="1" x14ac:dyDescent="0.45">
      <c r="A163" s="154"/>
      <c r="B163" s="156"/>
      <c r="C163" s="13"/>
      <c r="D163" s="159"/>
      <c r="E163" s="160"/>
      <c r="F163" s="148"/>
      <c r="G163" s="154"/>
      <c r="H163" s="14"/>
      <c r="I163" s="148"/>
      <c r="J163" s="146"/>
      <c r="K163" s="212"/>
      <c r="L163" s="148"/>
      <c r="M163" s="151"/>
      <c r="N163" s="152"/>
    </row>
    <row r="164" spans="1:14" x14ac:dyDescent="0.4">
      <c r="A164" s="153">
        <v>79</v>
      </c>
      <c r="B164" s="155"/>
      <c r="C164" s="11"/>
      <c r="D164" s="157"/>
      <c r="E164" s="158"/>
      <c r="F164" s="147"/>
      <c r="G164" s="153" t="str">
        <f>IF(D164="","",DATEDIF(D164,'1_申込み確認Sheet'!$I$23,"Y"))</f>
        <v/>
      </c>
      <c r="H164" s="12"/>
      <c r="I164" s="147"/>
      <c r="J164" s="145"/>
      <c r="K164" s="211"/>
      <c r="L164" s="147"/>
      <c r="M164" s="149">
        <f>'1_申込み確認Sheet'!$I$6</f>
        <v>0</v>
      </c>
      <c r="N164" s="150"/>
    </row>
    <row r="165" spans="1:14" ht="19.5" thickBot="1" x14ac:dyDescent="0.45">
      <c r="A165" s="154"/>
      <c r="B165" s="156"/>
      <c r="C165" s="13"/>
      <c r="D165" s="159"/>
      <c r="E165" s="160"/>
      <c r="F165" s="148"/>
      <c r="G165" s="154"/>
      <c r="H165" s="14"/>
      <c r="I165" s="148"/>
      <c r="J165" s="146"/>
      <c r="K165" s="212"/>
      <c r="L165" s="148"/>
      <c r="M165" s="151"/>
      <c r="N165" s="152"/>
    </row>
    <row r="166" spans="1:14" x14ac:dyDescent="0.4">
      <c r="A166" s="153">
        <v>80</v>
      </c>
      <c r="B166" s="155"/>
      <c r="C166" s="11"/>
      <c r="D166" s="157"/>
      <c r="E166" s="158"/>
      <c r="F166" s="147"/>
      <c r="G166" s="153" t="str">
        <f>IF(D166="","",DATEDIF(D166,'1_申込み確認Sheet'!$I$23,"Y"))</f>
        <v/>
      </c>
      <c r="H166" s="12"/>
      <c r="I166" s="147"/>
      <c r="J166" s="145"/>
      <c r="K166" s="211"/>
      <c r="L166" s="147"/>
      <c r="M166" s="149">
        <f>'1_申込み確認Sheet'!$I$6</f>
        <v>0</v>
      </c>
      <c r="N166" s="150"/>
    </row>
    <row r="167" spans="1:14" ht="19.5" thickBot="1" x14ac:dyDescent="0.45">
      <c r="A167" s="154"/>
      <c r="B167" s="156"/>
      <c r="C167" s="13"/>
      <c r="D167" s="159"/>
      <c r="E167" s="160"/>
      <c r="F167" s="148"/>
      <c r="G167" s="154"/>
      <c r="H167" s="14"/>
      <c r="I167" s="148"/>
      <c r="J167" s="146"/>
      <c r="K167" s="212"/>
      <c r="L167" s="148"/>
      <c r="M167" s="151"/>
      <c r="N167" s="152"/>
    </row>
    <row r="168" spans="1:14" x14ac:dyDescent="0.4">
      <c r="A168" s="153">
        <v>81</v>
      </c>
      <c r="B168" s="155"/>
      <c r="C168" s="11"/>
      <c r="D168" s="157"/>
      <c r="E168" s="158"/>
      <c r="F168" s="147"/>
      <c r="G168" s="153" t="str">
        <f>IF(D168="","",DATEDIF(D168,'1_申込み確認Sheet'!$I$23,"Y"))</f>
        <v/>
      </c>
      <c r="H168" s="12"/>
      <c r="I168" s="147"/>
      <c r="J168" s="145"/>
      <c r="K168" s="211"/>
      <c r="L168" s="147"/>
      <c r="M168" s="149">
        <f>'1_申込み確認Sheet'!$I$6</f>
        <v>0</v>
      </c>
      <c r="N168" s="150"/>
    </row>
    <row r="169" spans="1:14" ht="19.5" thickBot="1" x14ac:dyDescent="0.45">
      <c r="A169" s="154"/>
      <c r="B169" s="156"/>
      <c r="C169" s="13"/>
      <c r="D169" s="159"/>
      <c r="E169" s="160"/>
      <c r="F169" s="148"/>
      <c r="G169" s="154"/>
      <c r="H169" s="14"/>
      <c r="I169" s="148"/>
      <c r="J169" s="146"/>
      <c r="K169" s="212"/>
      <c r="L169" s="148"/>
      <c r="M169" s="151"/>
      <c r="N169" s="152"/>
    </row>
    <row r="170" spans="1:14" x14ac:dyDescent="0.4">
      <c r="A170" s="153">
        <v>82</v>
      </c>
      <c r="B170" s="155"/>
      <c r="C170" s="11"/>
      <c r="D170" s="157"/>
      <c r="E170" s="158"/>
      <c r="F170" s="147"/>
      <c r="G170" s="153" t="str">
        <f>IF(D170="","",DATEDIF(D170,'1_申込み確認Sheet'!$I$23,"Y"))</f>
        <v/>
      </c>
      <c r="H170" s="12"/>
      <c r="I170" s="147"/>
      <c r="J170" s="145"/>
      <c r="K170" s="211"/>
      <c r="L170" s="147"/>
      <c r="M170" s="149">
        <f>'1_申込み確認Sheet'!$I$6</f>
        <v>0</v>
      </c>
      <c r="N170" s="150"/>
    </row>
    <row r="171" spans="1:14" ht="19.5" thickBot="1" x14ac:dyDescent="0.45">
      <c r="A171" s="154"/>
      <c r="B171" s="156"/>
      <c r="C171" s="13"/>
      <c r="D171" s="159"/>
      <c r="E171" s="160"/>
      <c r="F171" s="148"/>
      <c r="G171" s="154"/>
      <c r="H171" s="14"/>
      <c r="I171" s="148"/>
      <c r="J171" s="146"/>
      <c r="K171" s="212"/>
      <c r="L171" s="148"/>
      <c r="M171" s="151"/>
      <c r="N171" s="152"/>
    </row>
    <row r="172" spans="1:14" x14ac:dyDescent="0.4">
      <c r="A172" s="153">
        <v>83</v>
      </c>
      <c r="B172" s="155"/>
      <c r="C172" s="11"/>
      <c r="D172" s="157"/>
      <c r="E172" s="158"/>
      <c r="F172" s="147"/>
      <c r="G172" s="153" t="str">
        <f>IF(D172="","",DATEDIF(D172,'1_申込み確認Sheet'!$I$23,"Y"))</f>
        <v/>
      </c>
      <c r="H172" s="12"/>
      <c r="I172" s="147"/>
      <c r="J172" s="145"/>
      <c r="K172" s="211"/>
      <c r="L172" s="147"/>
      <c r="M172" s="149">
        <f>'1_申込み確認Sheet'!$I$6</f>
        <v>0</v>
      </c>
      <c r="N172" s="150"/>
    </row>
    <row r="173" spans="1:14" ht="19.5" thickBot="1" x14ac:dyDescent="0.45">
      <c r="A173" s="154"/>
      <c r="B173" s="156"/>
      <c r="C173" s="13"/>
      <c r="D173" s="159"/>
      <c r="E173" s="160"/>
      <c r="F173" s="148"/>
      <c r="G173" s="154"/>
      <c r="H173" s="14"/>
      <c r="I173" s="148"/>
      <c r="J173" s="146"/>
      <c r="K173" s="212"/>
      <c r="L173" s="148"/>
      <c r="M173" s="151"/>
      <c r="N173" s="152"/>
    </row>
    <row r="174" spans="1:14" x14ac:dyDescent="0.4">
      <c r="A174" s="153">
        <v>84</v>
      </c>
      <c r="B174" s="155"/>
      <c r="C174" s="11"/>
      <c r="D174" s="157"/>
      <c r="E174" s="158"/>
      <c r="F174" s="147"/>
      <c r="G174" s="153" t="str">
        <f>IF(D174="","",DATEDIF(D174,'1_申込み確認Sheet'!$I$23,"Y"))</f>
        <v/>
      </c>
      <c r="H174" s="12"/>
      <c r="I174" s="147"/>
      <c r="J174" s="145"/>
      <c r="K174" s="211"/>
      <c r="L174" s="147"/>
      <c r="M174" s="149">
        <f>'1_申込み確認Sheet'!$I$6</f>
        <v>0</v>
      </c>
      <c r="N174" s="150"/>
    </row>
    <row r="175" spans="1:14" ht="19.5" thickBot="1" x14ac:dyDescent="0.45">
      <c r="A175" s="154"/>
      <c r="B175" s="156"/>
      <c r="C175" s="13"/>
      <c r="D175" s="159"/>
      <c r="E175" s="160"/>
      <c r="F175" s="148"/>
      <c r="G175" s="154"/>
      <c r="H175" s="14"/>
      <c r="I175" s="148"/>
      <c r="J175" s="146"/>
      <c r="K175" s="212"/>
      <c r="L175" s="148"/>
      <c r="M175" s="151"/>
      <c r="N175" s="152"/>
    </row>
    <row r="176" spans="1:14" x14ac:dyDescent="0.4">
      <c r="A176" s="153">
        <v>85</v>
      </c>
      <c r="B176" s="155"/>
      <c r="C176" s="11"/>
      <c r="D176" s="157"/>
      <c r="E176" s="158"/>
      <c r="F176" s="147"/>
      <c r="G176" s="153" t="str">
        <f>IF(D176="","",DATEDIF(D176,'1_申込み確認Sheet'!$I$23,"Y"))</f>
        <v/>
      </c>
      <c r="H176" s="12"/>
      <c r="I176" s="147"/>
      <c r="J176" s="145"/>
      <c r="K176" s="211"/>
      <c r="L176" s="147"/>
      <c r="M176" s="149">
        <f>'1_申込み確認Sheet'!$I$6</f>
        <v>0</v>
      </c>
      <c r="N176" s="150"/>
    </row>
    <row r="177" spans="1:14" ht="19.5" thickBot="1" x14ac:dyDescent="0.45">
      <c r="A177" s="154"/>
      <c r="B177" s="156"/>
      <c r="C177" s="13"/>
      <c r="D177" s="159"/>
      <c r="E177" s="160"/>
      <c r="F177" s="148"/>
      <c r="G177" s="154"/>
      <c r="H177" s="14"/>
      <c r="I177" s="148"/>
      <c r="J177" s="146"/>
      <c r="K177" s="212"/>
      <c r="L177" s="148"/>
      <c r="M177" s="151"/>
      <c r="N177" s="152"/>
    </row>
    <row r="178" spans="1:14" x14ac:dyDescent="0.4">
      <c r="A178" s="153">
        <v>86</v>
      </c>
      <c r="B178" s="155"/>
      <c r="C178" s="11"/>
      <c r="D178" s="157"/>
      <c r="E178" s="158"/>
      <c r="F178" s="147"/>
      <c r="G178" s="153" t="str">
        <f>IF(D178="","",DATEDIF(D178,'1_申込み確認Sheet'!$I$23,"Y"))</f>
        <v/>
      </c>
      <c r="H178" s="12"/>
      <c r="I178" s="147"/>
      <c r="J178" s="145"/>
      <c r="K178" s="211"/>
      <c r="L178" s="147"/>
      <c r="M178" s="149">
        <f>'1_申込み確認Sheet'!$I$6</f>
        <v>0</v>
      </c>
      <c r="N178" s="150"/>
    </row>
    <row r="179" spans="1:14" ht="19.5" thickBot="1" x14ac:dyDescent="0.45">
      <c r="A179" s="154"/>
      <c r="B179" s="156"/>
      <c r="C179" s="13"/>
      <c r="D179" s="159"/>
      <c r="E179" s="160"/>
      <c r="F179" s="148"/>
      <c r="G179" s="154"/>
      <c r="H179" s="14"/>
      <c r="I179" s="148"/>
      <c r="J179" s="146"/>
      <c r="K179" s="212"/>
      <c r="L179" s="148"/>
      <c r="M179" s="151"/>
      <c r="N179" s="152"/>
    </row>
    <row r="180" spans="1:14" x14ac:dyDescent="0.4">
      <c r="A180" s="153">
        <v>87</v>
      </c>
      <c r="B180" s="155"/>
      <c r="C180" s="11"/>
      <c r="D180" s="157"/>
      <c r="E180" s="158"/>
      <c r="F180" s="147"/>
      <c r="G180" s="153" t="str">
        <f>IF(D180="","",DATEDIF(D180,'1_申込み確認Sheet'!$I$23,"Y"))</f>
        <v/>
      </c>
      <c r="H180" s="12"/>
      <c r="I180" s="147"/>
      <c r="J180" s="145"/>
      <c r="K180" s="211"/>
      <c r="L180" s="147"/>
      <c r="M180" s="149">
        <f>'1_申込み確認Sheet'!$I$6</f>
        <v>0</v>
      </c>
      <c r="N180" s="150"/>
    </row>
    <row r="181" spans="1:14" ht="19.5" thickBot="1" x14ac:dyDescent="0.45">
      <c r="A181" s="154"/>
      <c r="B181" s="156"/>
      <c r="C181" s="13"/>
      <c r="D181" s="159"/>
      <c r="E181" s="160"/>
      <c r="F181" s="148"/>
      <c r="G181" s="154"/>
      <c r="H181" s="14"/>
      <c r="I181" s="148"/>
      <c r="J181" s="146"/>
      <c r="K181" s="212"/>
      <c r="L181" s="148"/>
      <c r="M181" s="151"/>
      <c r="N181" s="152"/>
    </row>
    <row r="182" spans="1:14" x14ac:dyDescent="0.4">
      <c r="A182" s="153">
        <v>88</v>
      </c>
      <c r="B182" s="155"/>
      <c r="C182" s="11"/>
      <c r="D182" s="157"/>
      <c r="E182" s="158"/>
      <c r="F182" s="147"/>
      <c r="G182" s="153" t="str">
        <f>IF(D182="","",DATEDIF(D182,'1_申込み確認Sheet'!$I$23,"Y"))</f>
        <v/>
      </c>
      <c r="H182" s="12"/>
      <c r="I182" s="147"/>
      <c r="J182" s="145"/>
      <c r="K182" s="211"/>
      <c r="L182" s="147"/>
      <c r="M182" s="149">
        <f>'1_申込み確認Sheet'!$I$6</f>
        <v>0</v>
      </c>
      <c r="N182" s="150"/>
    </row>
    <row r="183" spans="1:14" ht="19.5" thickBot="1" x14ac:dyDescent="0.45">
      <c r="A183" s="154"/>
      <c r="B183" s="156"/>
      <c r="C183" s="13"/>
      <c r="D183" s="159"/>
      <c r="E183" s="160"/>
      <c r="F183" s="148"/>
      <c r="G183" s="154"/>
      <c r="H183" s="14"/>
      <c r="I183" s="148"/>
      <c r="J183" s="146"/>
      <c r="K183" s="212"/>
      <c r="L183" s="148"/>
      <c r="M183" s="151"/>
      <c r="N183" s="152"/>
    </row>
    <row r="184" spans="1:14" x14ac:dyDescent="0.4">
      <c r="A184" s="153">
        <v>89</v>
      </c>
      <c r="B184" s="155"/>
      <c r="C184" s="11"/>
      <c r="D184" s="157"/>
      <c r="E184" s="158"/>
      <c r="F184" s="147"/>
      <c r="G184" s="153" t="str">
        <f>IF(D184="","",DATEDIF(D184,'1_申込み確認Sheet'!$I$23,"Y"))</f>
        <v/>
      </c>
      <c r="H184" s="12"/>
      <c r="I184" s="147"/>
      <c r="J184" s="145"/>
      <c r="K184" s="211"/>
      <c r="L184" s="147"/>
      <c r="M184" s="149">
        <f>'1_申込み確認Sheet'!$I$6</f>
        <v>0</v>
      </c>
      <c r="N184" s="150"/>
    </row>
    <row r="185" spans="1:14" ht="19.5" thickBot="1" x14ac:dyDescent="0.45">
      <c r="A185" s="154"/>
      <c r="B185" s="156"/>
      <c r="C185" s="13"/>
      <c r="D185" s="159"/>
      <c r="E185" s="160"/>
      <c r="F185" s="148"/>
      <c r="G185" s="154"/>
      <c r="H185" s="14"/>
      <c r="I185" s="148"/>
      <c r="J185" s="146"/>
      <c r="K185" s="212"/>
      <c r="L185" s="148"/>
      <c r="M185" s="151"/>
      <c r="N185" s="152"/>
    </row>
    <row r="186" spans="1:14" x14ac:dyDescent="0.4">
      <c r="A186" s="153">
        <v>90</v>
      </c>
      <c r="B186" s="155"/>
      <c r="C186" s="11"/>
      <c r="D186" s="157"/>
      <c r="E186" s="158"/>
      <c r="F186" s="147"/>
      <c r="G186" s="153" t="str">
        <f>IF(D186="","",DATEDIF(D186,'1_申込み確認Sheet'!$I$23,"Y"))</f>
        <v/>
      </c>
      <c r="H186" s="12"/>
      <c r="I186" s="147"/>
      <c r="J186" s="145"/>
      <c r="K186" s="211"/>
      <c r="L186" s="147"/>
      <c r="M186" s="149">
        <f>'1_申込み確認Sheet'!$I$6</f>
        <v>0</v>
      </c>
      <c r="N186" s="150"/>
    </row>
    <row r="187" spans="1:14" ht="19.5" thickBot="1" x14ac:dyDescent="0.45">
      <c r="A187" s="154"/>
      <c r="B187" s="156"/>
      <c r="C187" s="13"/>
      <c r="D187" s="159"/>
      <c r="E187" s="160"/>
      <c r="F187" s="148"/>
      <c r="G187" s="154"/>
      <c r="H187" s="14"/>
      <c r="I187" s="148"/>
      <c r="J187" s="146"/>
      <c r="K187" s="212"/>
      <c r="L187" s="148"/>
      <c r="M187" s="151"/>
      <c r="N187" s="152"/>
    </row>
    <row r="188" spans="1:14" x14ac:dyDescent="0.4">
      <c r="A188" s="153">
        <v>91</v>
      </c>
      <c r="B188" s="155"/>
      <c r="C188" s="11"/>
      <c r="D188" s="157"/>
      <c r="E188" s="158"/>
      <c r="F188" s="147"/>
      <c r="G188" s="153" t="str">
        <f>IF(D188="","",DATEDIF(D188,'1_申込み確認Sheet'!$I$23,"Y"))</f>
        <v/>
      </c>
      <c r="H188" s="12"/>
      <c r="I188" s="147"/>
      <c r="J188" s="145"/>
      <c r="K188" s="211"/>
      <c r="L188" s="147"/>
      <c r="M188" s="149">
        <f>'1_申込み確認Sheet'!$I$6</f>
        <v>0</v>
      </c>
      <c r="N188" s="150"/>
    </row>
    <row r="189" spans="1:14" ht="19.5" thickBot="1" x14ac:dyDescent="0.45">
      <c r="A189" s="154"/>
      <c r="B189" s="156"/>
      <c r="C189" s="13"/>
      <c r="D189" s="159"/>
      <c r="E189" s="160"/>
      <c r="F189" s="148"/>
      <c r="G189" s="154"/>
      <c r="H189" s="14"/>
      <c r="I189" s="148"/>
      <c r="J189" s="146"/>
      <c r="K189" s="212"/>
      <c r="L189" s="148"/>
      <c r="M189" s="151"/>
      <c r="N189" s="152"/>
    </row>
    <row r="190" spans="1:14" x14ac:dyDescent="0.4">
      <c r="A190" s="153">
        <v>92</v>
      </c>
      <c r="B190" s="155"/>
      <c r="C190" s="11"/>
      <c r="D190" s="157"/>
      <c r="E190" s="158"/>
      <c r="F190" s="147"/>
      <c r="G190" s="153" t="str">
        <f>IF(D190="","",DATEDIF(D190,'1_申込み確認Sheet'!$I$23,"Y"))</f>
        <v/>
      </c>
      <c r="H190" s="12"/>
      <c r="I190" s="147"/>
      <c r="J190" s="145"/>
      <c r="K190" s="211"/>
      <c r="L190" s="147"/>
      <c r="M190" s="149">
        <f>'1_申込み確認Sheet'!$I$6</f>
        <v>0</v>
      </c>
      <c r="N190" s="150"/>
    </row>
    <row r="191" spans="1:14" ht="19.5" thickBot="1" x14ac:dyDescent="0.45">
      <c r="A191" s="154"/>
      <c r="B191" s="156"/>
      <c r="C191" s="13"/>
      <c r="D191" s="159"/>
      <c r="E191" s="160"/>
      <c r="F191" s="148"/>
      <c r="G191" s="154"/>
      <c r="H191" s="14"/>
      <c r="I191" s="148"/>
      <c r="J191" s="146"/>
      <c r="K191" s="212"/>
      <c r="L191" s="148"/>
      <c r="M191" s="151"/>
      <c r="N191" s="152"/>
    </row>
    <row r="192" spans="1:14" x14ac:dyDescent="0.4">
      <c r="A192" s="153">
        <v>93</v>
      </c>
      <c r="B192" s="155"/>
      <c r="C192" s="11"/>
      <c r="D192" s="157"/>
      <c r="E192" s="158"/>
      <c r="F192" s="147"/>
      <c r="G192" s="153" t="str">
        <f>IF(D192="","",DATEDIF(D192,'1_申込み確認Sheet'!$I$23,"Y"))</f>
        <v/>
      </c>
      <c r="H192" s="12"/>
      <c r="I192" s="147"/>
      <c r="J192" s="145"/>
      <c r="K192" s="211"/>
      <c r="L192" s="147"/>
      <c r="M192" s="149">
        <f>'1_申込み確認Sheet'!$I$6</f>
        <v>0</v>
      </c>
      <c r="N192" s="150"/>
    </row>
    <row r="193" spans="1:14" ht="19.5" thickBot="1" x14ac:dyDescent="0.45">
      <c r="A193" s="154"/>
      <c r="B193" s="156"/>
      <c r="C193" s="13"/>
      <c r="D193" s="159"/>
      <c r="E193" s="160"/>
      <c r="F193" s="148"/>
      <c r="G193" s="154"/>
      <c r="H193" s="14"/>
      <c r="I193" s="148"/>
      <c r="J193" s="146"/>
      <c r="K193" s="212"/>
      <c r="L193" s="148"/>
      <c r="M193" s="151"/>
      <c r="N193" s="152"/>
    </row>
    <row r="194" spans="1:14" x14ac:dyDescent="0.4">
      <c r="A194" s="153">
        <v>94</v>
      </c>
      <c r="B194" s="155"/>
      <c r="C194" s="11"/>
      <c r="D194" s="157"/>
      <c r="E194" s="158"/>
      <c r="F194" s="147"/>
      <c r="G194" s="153" t="str">
        <f>IF(D194="","",DATEDIF(D194,'1_申込み確認Sheet'!$I$23,"Y"))</f>
        <v/>
      </c>
      <c r="H194" s="12"/>
      <c r="I194" s="147"/>
      <c r="J194" s="145"/>
      <c r="K194" s="211"/>
      <c r="L194" s="147"/>
      <c r="M194" s="149">
        <f>'1_申込み確認Sheet'!$I$6</f>
        <v>0</v>
      </c>
      <c r="N194" s="150"/>
    </row>
    <row r="195" spans="1:14" ht="19.5" thickBot="1" x14ac:dyDescent="0.45">
      <c r="A195" s="154"/>
      <c r="B195" s="156"/>
      <c r="C195" s="13"/>
      <c r="D195" s="159"/>
      <c r="E195" s="160"/>
      <c r="F195" s="148"/>
      <c r="G195" s="154"/>
      <c r="H195" s="14"/>
      <c r="I195" s="148"/>
      <c r="J195" s="146"/>
      <c r="K195" s="212"/>
      <c r="L195" s="148"/>
      <c r="M195" s="151"/>
      <c r="N195" s="152"/>
    </row>
    <row r="196" spans="1:14" x14ac:dyDescent="0.4">
      <c r="A196" s="153">
        <v>95</v>
      </c>
      <c r="B196" s="155"/>
      <c r="C196" s="11"/>
      <c r="D196" s="157"/>
      <c r="E196" s="158"/>
      <c r="F196" s="147"/>
      <c r="G196" s="153" t="str">
        <f>IF(D196="","",DATEDIF(D196,'1_申込み確認Sheet'!$I$23,"Y"))</f>
        <v/>
      </c>
      <c r="H196" s="12"/>
      <c r="I196" s="147"/>
      <c r="J196" s="145"/>
      <c r="K196" s="211"/>
      <c r="L196" s="147"/>
      <c r="M196" s="149">
        <f>'1_申込み確認Sheet'!$I$6</f>
        <v>0</v>
      </c>
      <c r="N196" s="150"/>
    </row>
    <row r="197" spans="1:14" ht="19.5" thickBot="1" x14ac:dyDescent="0.45">
      <c r="A197" s="154"/>
      <c r="B197" s="156"/>
      <c r="C197" s="13"/>
      <c r="D197" s="159"/>
      <c r="E197" s="160"/>
      <c r="F197" s="148"/>
      <c r="G197" s="154"/>
      <c r="H197" s="14"/>
      <c r="I197" s="148"/>
      <c r="J197" s="146"/>
      <c r="K197" s="212"/>
      <c r="L197" s="148"/>
      <c r="M197" s="151"/>
      <c r="N197" s="152"/>
    </row>
    <row r="198" spans="1:14" x14ac:dyDescent="0.4">
      <c r="A198" s="153">
        <v>96</v>
      </c>
      <c r="B198" s="155"/>
      <c r="C198" s="11"/>
      <c r="D198" s="157"/>
      <c r="E198" s="158"/>
      <c r="F198" s="147"/>
      <c r="G198" s="153" t="str">
        <f>IF(D198="","",DATEDIF(D198,'1_申込み確認Sheet'!$I$23,"Y"))</f>
        <v/>
      </c>
      <c r="H198" s="12"/>
      <c r="I198" s="147"/>
      <c r="J198" s="145"/>
      <c r="K198" s="211"/>
      <c r="L198" s="147"/>
      <c r="M198" s="149">
        <f>'1_申込み確認Sheet'!$I$6</f>
        <v>0</v>
      </c>
      <c r="N198" s="150"/>
    </row>
    <row r="199" spans="1:14" ht="19.5" thickBot="1" x14ac:dyDescent="0.45">
      <c r="A199" s="154"/>
      <c r="B199" s="156"/>
      <c r="C199" s="13"/>
      <c r="D199" s="159"/>
      <c r="E199" s="160"/>
      <c r="F199" s="148"/>
      <c r="G199" s="154"/>
      <c r="H199" s="14"/>
      <c r="I199" s="148"/>
      <c r="J199" s="146"/>
      <c r="K199" s="212"/>
      <c r="L199" s="148"/>
      <c r="M199" s="151"/>
      <c r="N199" s="152"/>
    </row>
    <row r="200" spans="1:14" x14ac:dyDescent="0.4">
      <c r="A200" s="153">
        <v>97</v>
      </c>
      <c r="B200" s="155"/>
      <c r="C200" s="11"/>
      <c r="D200" s="157"/>
      <c r="E200" s="158"/>
      <c r="F200" s="147"/>
      <c r="G200" s="153" t="str">
        <f>IF(D200="","",DATEDIF(D200,'1_申込み確認Sheet'!$I$23,"Y"))</f>
        <v/>
      </c>
      <c r="H200" s="12"/>
      <c r="I200" s="147"/>
      <c r="J200" s="145"/>
      <c r="K200" s="211"/>
      <c r="L200" s="147"/>
      <c r="M200" s="149">
        <f>'1_申込み確認Sheet'!$I$6</f>
        <v>0</v>
      </c>
      <c r="N200" s="150"/>
    </row>
    <row r="201" spans="1:14" ht="19.5" thickBot="1" x14ac:dyDescent="0.45">
      <c r="A201" s="154"/>
      <c r="B201" s="156"/>
      <c r="C201" s="13"/>
      <c r="D201" s="159"/>
      <c r="E201" s="160"/>
      <c r="F201" s="148"/>
      <c r="G201" s="154"/>
      <c r="H201" s="14"/>
      <c r="I201" s="148"/>
      <c r="J201" s="146"/>
      <c r="K201" s="212"/>
      <c r="L201" s="148"/>
      <c r="M201" s="151"/>
      <c r="N201" s="152"/>
    </row>
    <row r="202" spans="1:14" x14ac:dyDescent="0.4">
      <c r="A202" s="153">
        <v>98</v>
      </c>
      <c r="B202" s="155"/>
      <c r="C202" s="11"/>
      <c r="D202" s="157"/>
      <c r="E202" s="158"/>
      <c r="F202" s="147"/>
      <c r="G202" s="153" t="str">
        <f>IF(D202="","",DATEDIF(D202,'1_申込み確認Sheet'!$I$23,"Y"))</f>
        <v/>
      </c>
      <c r="H202" s="12"/>
      <c r="I202" s="147"/>
      <c r="J202" s="145"/>
      <c r="K202" s="211"/>
      <c r="L202" s="147"/>
      <c r="M202" s="149">
        <f>'1_申込み確認Sheet'!$I$6</f>
        <v>0</v>
      </c>
      <c r="N202" s="150"/>
    </row>
    <row r="203" spans="1:14" ht="19.5" thickBot="1" x14ac:dyDescent="0.45">
      <c r="A203" s="154"/>
      <c r="B203" s="156"/>
      <c r="C203" s="13"/>
      <c r="D203" s="159"/>
      <c r="E203" s="160"/>
      <c r="F203" s="148"/>
      <c r="G203" s="154"/>
      <c r="H203" s="14"/>
      <c r="I203" s="148"/>
      <c r="J203" s="146"/>
      <c r="K203" s="212"/>
      <c r="L203" s="148"/>
      <c r="M203" s="151"/>
      <c r="N203" s="152"/>
    </row>
    <row r="204" spans="1:14" x14ac:dyDescent="0.4">
      <c r="A204" s="153">
        <v>99</v>
      </c>
      <c r="B204" s="155"/>
      <c r="C204" s="11"/>
      <c r="D204" s="157"/>
      <c r="E204" s="158"/>
      <c r="F204" s="147"/>
      <c r="G204" s="153" t="str">
        <f>IF(D204="","",DATEDIF(D204,'1_申込み確認Sheet'!$I$23,"Y"))</f>
        <v/>
      </c>
      <c r="H204" s="12"/>
      <c r="I204" s="147"/>
      <c r="J204" s="145"/>
      <c r="K204" s="211"/>
      <c r="L204" s="147"/>
      <c r="M204" s="149">
        <f>'1_申込み確認Sheet'!$I$6</f>
        <v>0</v>
      </c>
      <c r="N204" s="150"/>
    </row>
    <row r="205" spans="1:14" ht="19.5" thickBot="1" x14ac:dyDescent="0.45">
      <c r="A205" s="154"/>
      <c r="B205" s="156"/>
      <c r="C205" s="13"/>
      <c r="D205" s="159"/>
      <c r="E205" s="160"/>
      <c r="F205" s="148"/>
      <c r="G205" s="154"/>
      <c r="H205" s="14"/>
      <c r="I205" s="148"/>
      <c r="J205" s="146"/>
      <c r="K205" s="212"/>
      <c r="L205" s="148"/>
      <c r="M205" s="151"/>
      <c r="N205" s="152"/>
    </row>
    <row r="206" spans="1:14" x14ac:dyDescent="0.4">
      <c r="A206" s="153">
        <v>100</v>
      </c>
      <c r="B206" s="155"/>
      <c r="C206" s="11"/>
      <c r="D206" s="157"/>
      <c r="E206" s="158"/>
      <c r="F206" s="147"/>
      <c r="G206" s="153" t="str">
        <f>IF(D206="","",DATEDIF(D206,'1_申込み確認Sheet'!$I$23,"Y"))</f>
        <v/>
      </c>
      <c r="H206" s="12"/>
      <c r="I206" s="147"/>
      <c r="J206" s="145"/>
      <c r="K206" s="211"/>
      <c r="L206" s="147"/>
      <c r="M206" s="149">
        <f>'1_申込み確認Sheet'!$I$6</f>
        <v>0</v>
      </c>
      <c r="N206" s="150"/>
    </row>
    <row r="207" spans="1:14" ht="19.5" thickBot="1" x14ac:dyDescent="0.45">
      <c r="A207" s="154"/>
      <c r="B207" s="156"/>
      <c r="C207" s="13"/>
      <c r="D207" s="159"/>
      <c r="E207" s="160"/>
      <c r="F207" s="148"/>
      <c r="G207" s="154"/>
      <c r="H207" s="14"/>
      <c r="I207" s="148"/>
      <c r="J207" s="146"/>
      <c r="K207" s="212"/>
      <c r="L207" s="148"/>
      <c r="M207" s="151"/>
      <c r="N207" s="152"/>
    </row>
  </sheetData>
  <sheetProtection sheet="1"/>
  <protectedRanges>
    <protectedRange sqref="B8:F207 H8:L207" name="範囲1"/>
  </protectedRanges>
  <mergeCells count="1019">
    <mergeCell ref="I12:I13"/>
    <mergeCell ref="D1:G1"/>
    <mergeCell ref="A4:A5"/>
    <mergeCell ref="D4:E5"/>
    <mergeCell ref="F4:F5"/>
    <mergeCell ref="L4:L5"/>
    <mergeCell ref="M4:N5"/>
    <mergeCell ref="D3:E3"/>
    <mergeCell ref="M3:N3"/>
    <mergeCell ref="J8:J9"/>
    <mergeCell ref="K8:K9"/>
    <mergeCell ref="L8:L9"/>
    <mergeCell ref="M8:N9"/>
    <mergeCell ref="A10:A11"/>
    <mergeCell ref="B10:B11"/>
    <mergeCell ref="D10:E11"/>
    <mergeCell ref="F10:F11"/>
    <mergeCell ref="G10:G11"/>
    <mergeCell ref="I10:I11"/>
    <mergeCell ref="J6:J7"/>
    <mergeCell ref="K6:K7"/>
    <mergeCell ref="L6:L7"/>
    <mergeCell ref="M6:N7"/>
    <mergeCell ref="A8:A9"/>
    <mergeCell ref="B8:B9"/>
    <mergeCell ref="D8:E9"/>
    <mergeCell ref="F8:F9"/>
    <mergeCell ref="G8:G9"/>
    <mergeCell ref="I8:I9"/>
    <mergeCell ref="A6:A7"/>
    <mergeCell ref="B6:B7"/>
    <mergeCell ref="D6:E7"/>
    <mergeCell ref="J14:J15"/>
    <mergeCell ref="K14:K15"/>
    <mergeCell ref="L14:L15"/>
    <mergeCell ref="M14:N15"/>
    <mergeCell ref="A16:A17"/>
    <mergeCell ref="B16:B17"/>
    <mergeCell ref="D16:E17"/>
    <mergeCell ref="F16:F17"/>
    <mergeCell ref="G16:G17"/>
    <mergeCell ref="I16:I17"/>
    <mergeCell ref="F6:F7"/>
    <mergeCell ref="G6:G7"/>
    <mergeCell ref="I6:I7"/>
    <mergeCell ref="J12:J13"/>
    <mergeCell ref="K12:K13"/>
    <mergeCell ref="L12:L13"/>
    <mergeCell ref="M12:N13"/>
    <mergeCell ref="A14:A15"/>
    <mergeCell ref="B14:B15"/>
    <mergeCell ref="D14:E15"/>
    <mergeCell ref="F14:F15"/>
    <mergeCell ref="G14:G15"/>
    <mergeCell ref="I14:I15"/>
    <mergeCell ref="J10:J11"/>
    <mergeCell ref="K10:K11"/>
    <mergeCell ref="L10:L11"/>
    <mergeCell ref="M10:N11"/>
    <mergeCell ref="A12:A13"/>
    <mergeCell ref="B12:B13"/>
    <mergeCell ref="D12:E13"/>
    <mergeCell ref="F12:F13"/>
    <mergeCell ref="G12:G13"/>
    <mergeCell ref="J18:J19"/>
    <mergeCell ref="K18:K19"/>
    <mergeCell ref="L18:L19"/>
    <mergeCell ref="M18:N19"/>
    <mergeCell ref="A20:A21"/>
    <mergeCell ref="B20:B21"/>
    <mergeCell ref="D20:E21"/>
    <mergeCell ref="F20:F21"/>
    <mergeCell ref="G20:G21"/>
    <mergeCell ref="I20:I21"/>
    <mergeCell ref="J16:J17"/>
    <mergeCell ref="K16:K17"/>
    <mergeCell ref="L16:L17"/>
    <mergeCell ref="M16:N17"/>
    <mergeCell ref="A18:A19"/>
    <mergeCell ref="B18:B19"/>
    <mergeCell ref="D18:E19"/>
    <mergeCell ref="F18:F19"/>
    <mergeCell ref="G18:G19"/>
    <mergeCell ref="I18:I19"/>
    <mergeCell ref="J22:J23"/>
    <mergeCell ref="K22:K23"/>
    <mergeCell ref="L22:L23"/>
    <mergeCell ref="M22:N23"/>
    <mergeCell ref="A24:A25"/>
    <mergeCell ref="B24:B25"/>
    <mergeCell ref="D24:E25"/>
    <mergeCell ref="F24:F25"/>
    <mergeCell ref="G24:G25"/>
    <mergeCell ref="I24:I25"/>
    <mergeCell ref="J20:J21"/>
    <mergeCell ref="K20:K21"/>
    <mergeCell ref="L20:L21"/>
    <mergeCell ref="M20:N21"/>
    <mergeCell ref="A22:A23"/>
    <mergeCell ref="B22:B23"/>
    <mergeCell ref="D22:E23"/>
    <mergeCell ref="F22:F23"/>
    <mergeCell ref="G22:G23"/>
    <mergeCell ref="I22:I23"/>
    <mergeCell ref="J26:J27"/>
    <mergeCell ref="K26:K27"/>
    <mergeCell ref="L26:L27"/>
    <mergeCell ref="M26:N27"/>
    <mergeCell ref="A28:A29"/>
    <mergeCell ref="B28:B29"/>
    <mergeCell ref="D28:E29"/>
    <mergeCell ref="F28:F29"/>
    <mergeCell ref="G28:G29"/>
    <mergeCell ref="I28:I29"/>
    <mergeCell ref="J24:J25"/>
    <mergeCell ref="K24:K25"/>
    <mergeCell ref="L24:L25"/>
    <mergeCell ref="M24:N25"/>
    <mergeCell ref="A26:A27"/>
    <mergeCell ref="B26:B27"/>
    <mergeCell ref="D26:E27"/>
    <mergeCell ref="F26:F27"/>
    <mergeCell ref="G26:G27"/>
    <mergeCell ref="I26:I27"/>
    <mergeCell ref="J30:J31"/>
    <mergeCell ref="K30:K31"/>
    <mergeCell ref="L30:L31"/>
    <mergeCell ref="M30:N31"/>
    <mergeCell ref="A32:A33"/>
    <mergeCell ref="B32:B33"/>
    <mergeCell ref="D32:E33"/>
    <mergeCell ref="F32:F33"/>
    <mergeCell ref="G32:G33"/>
    <mergeCell ref="I32:I33"/>
    <mergeCell ref="J28:J29"/>
    <mergeCell ref="K28:K29"/>
    <mergeCell ref="L28:L29"/>
    <mergeCell ref="M28:N29"/>
    <mergeCell ref="A30:A31"/>
    <mergeCell ref="B30:B31"/>
    <mergeCell ref="D30:E31"/>
    <mergeCell ref="F30:F31"/>
    <mergeCell ref="G30:G31"/>
    <mergeCell ref="I30:I31"/>
    <mergeCell ref="J34:J35"/>
    <mergeCell ref="K34:K35"/>
    <mergeCell ref="L34:L35"/>
    <mergeCell ref="M34:N35"/>
    <mergeCell ref="A36:A37"/>
    <mergeCell ref="B36:B37"/>
    <mergeCell ref="D36:E37"/>
    <mergeCell ref="F36:F37"/>
    <mergeCell ref="G36:G37"/>
    <mergeCell ref="I36:I37"/>
    <mergeCell ref="J32:J33"/>
    <mergeCell ref="K32:K33"/>
    <mergeCell ref="L32:L33"/>
    <mergeCell ref="M32:N33"/>
    <mergeCell ref="A34:A35"/>
    <mergeCell ref="B34:B35"/>
    <mergeCell ref="D34:E35"/>
    <mergeCell ref="F34:F35"/>
    <mergeCell ref="G34:G35"/>
    <mergeCell ref="I34:I35"/>
    <mergeCell ref="J38:J39"/>
    <mergeCell ref="K38:K39"/>
    <mergeCell ref="L38:L39"/>
    <mergeCell ref="M38:N39"/>
    <mergeCell ref="A40:A41"/>
    <mergeCell ref="B40:B41"/>
    <mergeCell ref="D40:E41"/>
    <mergeCell ref="F40:F41"/>
    <mergeCell ref="G40:G41"/>
    <mergeCell ref="I40:I41"/>
    <mergeCell ref="J36:J37"/>
    <mergeCell ref="K36:K37"/>
    <mergeCell ref="L36:L37"/>
    <mergeCell ref="M36:N37"/>
    <mergeCell ref="A38:A39"/>
    <mergeCell ref="B38:B39"/>
    <mergeCell ref="D38:E39"/>
    <mergeCell ref="F38:F39"/>
    <mergeCell ref="G38:G39"/>
    <mergeCell ref="I38:I39"/>
    <mergeCell ref="J42:J43"/>
    <mergeCell ref="K42:K43"/>
    <mergeCell ref="L42:L43"/>
    <mergeCell ref="M42:N43"/>
    <mergeCell ref="A44:A45"/>
    <mergeCell ref="B44:B45"/>
    <mergeCell ref="D44:E45"/>
    <mergeCell ref="F44:F45"/>
    <mergeCell ref="G44:G45"/>
    <mergeCell ref="I44:I45"/>
    <mergeCell ref="J40:J41"/>
    <mergeCell ref="K40:K41"/>
    <mergeCell ref="L40:L41"/>
    <mergeCell ref="M40:N41"/>
    <mergeCell ref="A42:A43"/>
    <mergeCell ref="B42:B43"/>
    <mergeCell ref="D42:E43"/>
    <mergeCell ref="F42:F43"/>
    <mergeCell ref="G42:G43"/>
    <mergeCell ref="I42:I43"/>
    <mergeCell ref="J46:J47"/>
    <mergeCell ref="K46:K47"/>
    <mergeCell ref="L46:L47"/>
    <mergeCell ref="M46:N47"/>
    <mergeCell ref="A48:A49"/>
    <mergeCell ref="B48:B49"/>
    <mergeCell ref="D48:E49"/>
    <mergeCell ref="F48:F49"/>
    <mergeCell ref="G48:G49"/>
    <mergeCell ref="I48:I49"/>
    <mergeCell ref="J44:J45"/>
    <mergeCell ref="K44:K45"/>
    <mergeCell ref="L44:L45"/>
    <mergeCell ref="M44:N45"/>
    <mergeCell ref="A46:A47"/>
    <mergeCell ref="B46:B47"/>
    <mergeCell ref="D46:E47"/>
    <mergeCell ref="F46:F47"/>
    <mergeCell ref="G46:G47"/>
    <mergeCell ref="I46:I47"/>
    <mergeCell ref="J50:J51"/>
    <mergeCell ref="K50:K51"/>
    <mergeCell ref="L50:L51"/>
    <mergeCell ref="M50:N51"/>
    <mergeCell ref="A52:A53"/>
    <mergeCell ref="B52:B53"/>
    <mergeCell ref="D52:E53"/>
    <mergeCell ref="F52:F53"/>
    <mergeCell ref="G52:G53"/>
    <mergeCell ref="I52:I53"/>
    <mergeCell ref="J48:J49"/>
    <mergeCell ref="K48:K49"/>
    <mergeCell ref="L48:L49"/>
    <mergeCell ref="M48:N49"/>
    <mergeCell ref="A50:A51"/>
    <mergeCell ref="B50:B51"/>
    <mergeCell ref="D50:E51"/>
    <mergeCell ref="F50:F51"/>
    <mergeCell ref="G50:G51"/>
    <mergeCell ref="I50:I51"/>
    <mergeCell ref="J54:J55"/>
    <mergeCell ref="K54:K55"/>
    <mergeCell ref="L54:L55"/>
    <mergeCell ref="M54:N55"/>
    <mergeCell ref="A56:A57"/>
    <mergeCell ref="B56:B57"/>
    <mergeCell ref="D56:E57"/>
    <mergeCell ref="F56:F57"/>
    <mergeCell ref="G56:G57"/>
    <mergeCell ref="I56:I57"/>
    <mergeCell ref="J52:J53"/>
    <mergeCell ref="K52:K53"/>
    <mergeCell ref="L52:L53"/>
    <mergeCell ref="M52:N53"/>
    <mergeCell ref="A54:A55"/>
    <mergeCell ref="B54:B55"/>
    <mergeCell ref="D54:E55"/>
    <mergeCell ref="F54:F55"/>
    <mergeCell ref="G54:G55"/>
    <mergeCell ref="I54:I55"/>
    <mergeCell ref="J58:J59"/>
    <mergeCell ref="K58:K59"/>
    <mergeCell ref="L58:L59"/>
    <mergeCell ref="M58:N59"/>
    <mergeCell ref="A60:A61"/>
    <mergeCell ref="B60:B61"/>
    <mergeCell ref="D60:E61"/>
    <mergeCell ref="F60:F61"/>
    <mergeCell ref="G60:G61"/>
    <mergeCell ref="I60:I61"/>
    <mergeCell ref="J56:J57"/>
    <mergeCell ref="K56:K57"/>
    <mergeCell ref="L56:L57"/>
    <mergeCell ref="M56:N57"/>
    <mergeCell ref="A58:A59"/>
    <mergeCell ref="B58:B59"/>
    <mergeCell ref="D58:E59"/>
    <mergeCell ref="F58:F59"/>
    <mergeCell ref="G58:G59"/>
    <mergeCell ref="I58:I59"/>
    <mergeCell ref="J62:J63"/>
    <mergeCell ref="K62:K63"/>
    <mergeCell ref="L62:L63"/>
    <mergeCell ref="M62:N63"/>
    <mergeCell ref="A64:A65"/>
    <mergeCell ref="B64:B65"/>
    <mergeCell ref="D64:E65"/>
    <mergeCell ref="F64:F65"/>
    <mergeCell ref="G64:G65"/>
    <mergeCell ref="I64:I65"/>
    <mergeCell ref="J60:J61"/>
    <mergeCell ref="K60:K61"/>
    <mergeCell ref="L60:L61"/>
    <mergeCell ref="M60:N61"/>
    <mergeCell ref="A62:A63"/>
    <mergeCell ref="B62:B63"/>
    <mergeCell ref="D62:E63"/>
    <mergeCell ref="F62:F63"/>
    <mergeCell ref="G62:G63"/>
    <mergeCell ref="I62:I63"/>
    <mergeCell ref="J66:J67"/>
    <mergeCell ref="K66:K67"/>
    <mergeCell ref="L66:L67"/>
    <mergeCell ref="M66:N67"/>
    <mergeCell ref="A68:A69"/>
    <mergeCell ref="B68:B69"/>
    <mergeCell ref="D68:E69"/>
    <mergeCell ref="F68:F69"/>
    <mergeCell ref="G68:G69"/>
    <mergeCell ref="I68:I69"/>
    <mergeCell ref="J64:J65"/>
    <mergeCell ref="K64:K65"/>
    <mergeCell ref="L64:L65"/>
    <mergeCell ref="M64:N65"/>
    <mergeCell ref="A66:A67"/>
    <mergeCell ref="B66:B67"/>
    <mergeCell ref="D66:E67"/>
    <mergeCell ref="F66:F67"/>
    <mergeCell ref="G66:G67"/>
    <mergeCell ref="I66:I67"/>
    <mergeCell ref="J70:J71"/>
    <mergeCell ref="K70:K71"/>
    <mergeCell ref="L70:L71"/>
    <mergeCell ref="M70:N71"/>
    <mergeCell ref="A72:A73"/>
    <mergeCell ref="B72:B73"/>
    <mergeCell ref="D72:E73"/>
    <mergeCell ref="F72:F73"/>
    <mergeCell ref="G72:G73"/>
    <mergeCell ref="I72:I73"/>
    <mergeCell ref="J68:J69"/>
    <mergeCell ref="K68:K69"/>
    <mergeCell ref="L68:L69"/>
    <mergeCell ref="M68:N69"/>
    <mergeCell ref="A70:A71"/>
    <mergeCell ref="B70:B71"/>
    <mergeCell ref="D70:E71"/>
    <mergeCell ref="F70:F71"/>
    <mergeCell ref="G70:G71"/>
    <mergeCell ref="I70:I71"/>
    <mergeCell ref="J74:J75"/>
    <mergeCell ref="K74:K75"/>
    <mergeCell ref="L74:L75"/>
    <mergeCell ref="M74:N75"/>
    <mergeCell ref="A76:A77"/>
    <mergeCell ref="B76:B77"/>
    <mergeCell ref="D76:E77"/>
    <mergeCell ref="F76:F77"/>
    <mergeCell ref="G76:G77"/>
    <mergeCell ref="I76:I77"/>
    <mergeCell ref="J72:J73"/>
    <mergeCell ref="K72:K73"/>
    <mergeCell ref="L72:L73"/>
    <mergeCell ref="M72:N73"/>
    <mergeCell ref="A74:A75"/>
    <mergeCell ref="B74:B75"/>
    <mergeCell ref="D74:E75"/>
    <mergeCell ref="F74:F75"/>
    <mergeCell ref="G74:G75"/>
    <mergeCell ref="I74:I75"/>
    <mergeCell ref="J78:J79"/>
    <mergeCell ref="K78:K79"/>
    <mergeCell ref="L78:L79"/>
    <mergeCell ref="M78:N79"/>
    <mergeCell ref="A80:A81"/>
    <mergeCell ref="B80:B81"/>
    <mergeCell ref="D80:E81"/>
    <mergeCell ref="F80:F81"/>
    <mergeCell ref="G80:G81"/>
    <mergeCell ref="I80:I81"/>
    <mergeCell ref="J76:J77"/>
    <mergeCell ref="K76:K77"/>
    <mergeCell ref="L76:L77"/>
    <mergeCell ref="M76:N77"/>
    <mergeCell ref="A78:A79"/>
    <mergeCell ref="B78:B79"/>
    <mergeCell ref="D78:E79"/>
    <mergeCell ref="F78:F79"/>
    <mergeCell ref="G78:G79"/>
    <mergeCell ref="I78:I79"/>
    <mergeCell ref="J82:J83"/>
    <mergeCell ref="K82:K83"/>
    <mergeCell ref="L82:L83"/>
    <mergeCell ref="M82:N83"/>
    <mergeCell ref="A84:A85"/>
    <mergeCell ref="B84:B85"/>
    <mergeCell ref="D84:E85"/>
    <mergeCell ref="F84:F85"/>
    <mergeCell ref="G84:G85"/>
    <mergeCell ref="I84:I85"/>
    <mergeCell ref="J80:J81"/>
    <mergeCell ref="K80:K81"/>
    <mergeCell ref="L80:L81"/>
    <mergeCell ref="M80:N81"/>
    <mergeCell ref="A82:A83"/>
    <mergeCell ref="B82:B83"/>
    <mergeCell ref="D82:E83"/>
    <mergeCell ref="F82:F83"/>
    <mergeCell ref="G82:G83"/>
    <mergeCell ref="I82:I83"/>
    <mergeCell ref="J86:J87"/>
    <mergeCell ref="K86:K87"/>
    <mergeCell ref="L86:L87"/>
    <mergeCell ref="M86:N87"/>
    <mergeCell ref="A88:A89"/>
    <mergeCell ref="B88:B89"/>
    <mergeCell ref="D88:E89"/>
    <mergeCell ref="F88:F89"/>
    <mergeCell ref="G88:G89"/>
    <mergeCell ref="I88:I89"/>
    <mergeCell ref="J84:J85"/>
    <mergeCell ref="K84:K85"/>
    <mergeCell ref="L84:L85"/>
    <mergeCell ref="M84:N85"/>
    <mergeCell ref="A86:A87"/>
    <mergeCell ref="B86:B87"/>
    <mergeCell ref="D86:E87"/>
    <mergeCell ref="F86:F87"/>
    <mergeCell ref="G86:G87"/>
    <mergeCell ref="I86:I87"/>
    <mergeCell ref="J90:J91"/>
    <mergeCell ref="K90:K91"/>
    <mergeCell ref="L90:L91"/>
    <mergeCell ref="M90:N91"/>
    <mergeCell ref="A92:A93"/>
    <mergeCell ref="B92:B93"/>
    <mergeCell ref="D92:E93"/>
    <mergeCell ref="F92:F93"/>
    <mergeCell ref="G92:G93"/>
    <mergeCell ref="I92:I93"/>
    <mergeCell ref="J88:J89"/>
    <mergeCell ref="K88:K89"/>
    <mergeCell ref="L88:L89"/>
    <mergeCell ref="M88:N89"/>
    <mergeCell ref="A90:A91"/>
    <mergeCell ref="B90:B91"/>
    <mergeCell ref="D90:E91"/>
    <mergeCell ref="F90:F91"/>
    <mergeCell ref="G90:G91"/>
    <mergeCell ref="I90:I91"/>
    <mergeCell ref="J94:J95"/>
    <mergeCell ref="K94:K95"/>
    <mergeCell ref="L94:L95"/>
    <mergeCell ref="M94:N95"/>
    <mergeCell ref="A96:A97"/>
    <mergeCell ref="B96:B97"/>
    <mergeCell ref="D96:E97"/>
    <mergeCell ref="F96:F97"/>
    <mergeCell ref="G96:G97"/>
    <mergeCell ref="I96:I97"/>
    <mergeCell ref="J92:J93"/>
    <mergeCell ref="K92:K93"/>
    <mergeCell ref="L92:L93"/>
    <mergeCell ref="M92:N93"/>
    <mergeCell ref="A94:A95"/>
    <mergeCell ref="B94:B95"/>
    <mergeCell ref="D94:E95"/>
    <mergeCell ref="F94:F95"/>
    <mergeCell ref="G94:G95"/>
    <mergeCell ref="I94:I95"/>
    <mergeCell ref="J98:J99"/>
    <mergeCell ref="K98:K99"/>
    <mergeCell ref="L98:L99"/>
    <mergeCell ref="M98:N99"/>
    <mergeCell ref="A100:A101"/>
    <mergeCell ref="B100:B101"/>
    <mergeCell ref="D100:E101"/>
    <mergeCell ref="F100:F101"/>
    <mergeCell ref="G100:G101"/>
    <mergeCell ref="I100:I101"/>
    <mergeCell ref="J96:J97"/>
    <mergeCell ref="K96:K97"/>
    <mergeCell ref="L96:L97"/>
    <mergeCell ref="M96:N97"/>
    <mergeCell ref="A98:A99"/>
    <mergeCell ref="B98:B99"/>
    <mergeCell ref="D98:E99"/>
    <mergeCell ref="F98:F99"/>
    <mergeCell ref="G98:G99"/>
    <mergeCell ref="I98:I99"/>
    <mergeCell ref="J102:J103"/>
    <mergeCell ref="K102:K103"/>
    <mergeCell ref="L102:L103"/>
    <mergeCell ref="M102:N103"/>
    <mergeCell ref="A104:A105"/>
    <mergeCell ref="B104:B105"/>
    <mergeCell ref="D104:E105"/>
    <mergeCell ref="F104:F105"/>
    <mergeCell ref="G104:G105"/>
    <mergeCell ref="I104:I105"/>
    <mergeCell ref="J100:J101"/>
    <mergeCell ref="K100:K101"/>
    <mergeCell ref="L100:L101"/>
    <mergeCell ref="M100:N101"/>
    <mergeCell ref="A102:A103"/>
    <mergeCell ref="B102:B103"/>
    <mergeCell ref="D102:E103"/>
    <mergeCell ref="F102:F103"/>
    <mergeCell ref="G102:G103"/>
    <mergeCell ref="I102:I103"/>
    <mergeCell ref="J106:J107"/>
    <mergeCell ref="K106:K107"/>
    <mergeCell ref="L106:L107"/>
    <mergeCell ref="M106:N107"/>
    <mergeCell ref="A108:A109"/>
    <mergeCell ref="B108:B109"/>
    <mergeCell ref="D108:E109"/>
    <mergeCell ref="F108:F109"/>
    <mergeCell ref="G108:G109"/>
    <mergeCell ref="I108:I109"/>
    <mergeCell ref="J104:J105"/>
    <mergeCell ref="K104:K105"/>
    <mergeCell ref="L104:L105"/>
    <mergeCell ref="M104:N105"/>
    <mergeCell ref="A106:A107"/>
    <mergeCell ref="B106:B107"/>
    <mergeCell ref="D106:E107"/>
    <mergeCell ref="F106:F107"/>
    <mergeCell ref="G106:G107"/>
    <mergeCell ref="I106:I107"/>
    <mergeCell ref="J110:J111"/>
    <mergeCell ref="K110:K111"/>
    <mergeCell ref="L110:L111"/>
    <mergeCell ref="M110:N111"/>
    <mergeCell ref="A112:A113"/>
    <mergeCell ref="B112:B113"/>
    <mergeCell ref="D112:E113"/>
    <mergeCell ref="F112:F113"/>
    <mergeCell ref="G112:G113"/>
    <mergeCell ref="I112:I113"/>
    <mergeCell ref="J108:J109"/>
    <mergeCell ref="K108:K109"/>
    <mergeCell ref="L108:L109"/>
    <mergeCell ref="M108:N109"/>
    <mergeCell ref="A110:A111"/>
    <mergeCell ref="B110:B111"/>
    <mergeCell ref="D110:E111"/>
    <mergeCell ref="F110:F111"/>
    <mergeCell ref="G110:G111"/>
    <mergeCell ref="I110:I111"/>
    <mergeCell ref="J114:J115"/>
    <mergeCell ref="K114:K115"/>
    <mergeCell ref="L114:L115"/>
    <mergeCell ref="M114:N115"/>
    <mergeCell ref="A116:A117"/>
    <mergeCell ref="B116:B117"/>
    <mergeCell ref="D116:E117"/>
    <mergeCell ref="F116:F117"/>
    <mergeCell ref="G116:G117"/>
    <mergeCell ref="I116:I117"/>
    <mergeCell ref="J112:J113"/>
    <mergeCell ref="K112:K113"/>
    <mergeCell ref="L112:L113"/>
    <mergeCell ref="M112:N113"/>
    <mergeCell ref="A114:A115"/>
    <mergeCell ref="B114:B115"/>
    <mergeCell ref="D114:E115"/>
    <mergeCell ref="F114:F115"/>
    <mergeCell ref="G114:G115"/>
    <mergeCell ref="I114:I115"/>
    <mergeCell ref="J118:J119"/>
    <mergeCell ref="K118:K119"/>
    <mergeCell ref="L118:L119"/>
    <mergeCell ref="M118:N119"/>
    <mergeCell ref="A120:A121"/>
    <mergeCell ref="B120:B121"/>
    <mergeCell ref="D120:E121"/>
    <mergeCell ref="F120:F121"/>
    <mergeCell ref="G120:G121"/>
    <mergeCell ref="I120:I121"/>
    <mergeCell ref="J116:J117"/>
    <mergeCell ref="K116:K117"/>
    <mergeCell ref="L116:L117"/>
    <mergeCell ref="M116:N117"/>
    <mergeCell ref="A118:A119"/>
    <mergeCell ref="B118:B119"/>
    <mergeCell ref="D118:E119"/>
    <mergeCell ref="F118:F119"/>
    <mergeCell ref="G118:G119"/>
    <mergeCell ref="I118:I119"/>
    <mergeCell ref="J122:J123"/>
    <mergeCell ref="K122:K123"/>
    <mergeCell ref="L122:L123"/>
    <mergeCell ref="M122:N123"/>
    <mergeCell ref="A124:A125"/>
    <mergeCell ref="B124:B125"/>
    <mergeCell ref="D124:E125"/>
    <mergeCell ref="F124:F125"/>
    <mergeCell ref="G124:G125"/>
    <mergeCell ref="I124:I125"/>
    <mergeCell ref="J120:J121"/>
    <mergeCell ref="K120:K121"/>
    <mergeCell ref="L120:L121"/>
    <mergeCell ref="M120:N121"/>
    <mergeCell ref="A122:A123"/>
    <mergeCell ref="B122:B123"/>
    <mergeCell ref="D122:E123"/>
    <mergeCell ref="F122:F123"/>
    <mergeCell ref="G122:G123"/>
    <mergeCell ref="I122:I123"/>
    <mergeCell ref="J126:J127"/>
    <mergeCell ref="K126:K127"/>
    <mergeCell ref="L126:L127"/>
    <mergeCell ref="M126:N127"/>
    <mergeCell ref="A128:A129"/>
    <mergeCell ref="B128:B129"/>
    <mergeCell ref="D128:E129"/>
    <mergeCell ref="F128:F129"/>
    <mergeCell ref="G128:G129"/>
    <mergeCell ref="I128:I129"/>
    <mergeCell ref="J124:J125"/>
    <mergeCell ref="K124:K125"/>
    <mergeCell ref="L124:L125"/>
    <mergeCell ref="M124:N125"/>
    <mergeCell ref="A126:A127"/>
    <mergeCell ref="B126:B127"/>
    <mergeCell ref="D126:E127"/>
    <mergeCell ref="F126:F127"/>
    <mergeCell ref="G126:G127"/>
    <mergeCell ref="I126:I127"/>
    <mergeCell ref="J130:J131"/>
    <mergeCell ref="K130:K131"/>
    <mergeCell ref="L130:L131"/>
    <mergeCell ref="M130:N131"/>
    <mergeCell ref="A132:A133"/>
    <mergeCell ref="B132:B133"/>
    <mergeCell ref="D132:E133"/>
    <mergeCell ref="F132:F133"/>
    <mergeCell ref="G132:G133"/>
    <mergeCell ref="I132:I133"/>
    <mergeCell ref="J128:J129"/>
    <mergeCell ref="K128:K129"/>
    <mergeCell ref="L128:L129"/>
    <mergeCell ref="M128:N129"/>
    <mergeCell ref="A130:A131"/>
    <mergeCell ref="B130:B131"/>
    <mergeCell ref="D130:E131"/>
    <mergeCell ref="F130:F131"/>
    <mergeCell ref="G130:G131"/>
    <mergeCell ref="I130:I131"/>
    <mergeCell ref="J134:J135"/>
    <mergeCell ref="K134:K135"/>
    <mergeCell ref="L134:L135"/>
    <mergeCell ref="M134:N135"/>
    <mergeCell ref="A136:A137"/>
    <mergeCell ref="B136:B137"/>
    <mergeCell ref="D136:E137"/>
    <mergeCell ref="F136:F137"/>
    <mergeCell ref="G136:G137"/>
    <mergeCell ref="I136:I137"/>
    <mergeCell ref="J132:J133"/>
    <mergeCell ref="K132:K133"/>
    <mergeCell ref="L132:L133"/>
    <mergeCell ref="M132:N133"/>
    <mergeCell ref="A134:A135"/>
    <mergeCell ref="B134:B135"/>
    <mergeCell ref="D134:E135"/>
    <mergeCell ref="F134:F135"/>
    <mergeCell ref="G134:G135"/>
    <mergeCell ref="I134:I135"/>
    <mergeCell ref="J138:J139"/>
    <mergeCell ref="K138:K139"/>
    <mergeCell ref="L138:L139"/>
    <mergeCell ref="M138:N139"/>
    <mergeCell ref="A140:A141"/>
    <mergeCell ref="B140:B141"/>
    <mergeCell ref="D140:E141"/>
    <mergeCell ref="F140:F141"/>
    <mergeCell ref="G140:G141"/>
    <mergeCell ref="I140:I141"/>
    <mergeCell ref="J136:J137"/>
    <mergeCell ref="K136:K137"/>
    <mergeCell ref="L136:L137"/>
    <mergeCell ref="M136:N137"/>
    <mergeCell ref="A138:A139"/>
    <mergeCell ref="B138:B139"/>
    <mergeCell ref="D138:E139"/>
    <mergeCell ref="F138:F139"/>
    <mergeCell ref="G138:G139"/>
    <mergeCell ref="I138:I139"/>
    <mergeCell ref="J142:J143"/>
    <mergeCell ref="K142:K143"/>
    <mergeCell ref="L142:L143"/>
    <mergeCell ref="M142:N143"/>
    <mergeCell ref="A144:A145"/>
    <mergeCell ref="B144:B145"/>
    <mergeCell ref="D144:E145"/>
    <mergeCell ref="F144:F145"/>
    <mergeCell ref="G144:G145"/>
    <mergeCell ref="I144:I145"/>
    <mergeCell ref="J140:J141"/>
    <mergeCell ref="K140:K141"/>
    <mergeCell ref="L140:L141"/>
    <mergeCell ref="M140:N141"/>
    <mergeCell ref="A142:A143"/>
    <mergeCell ref="B142:B143"/>
    <mergeCell ref="D142:E143"/>
    <mergeCell ref="F142:F143"/>
    <mergeCell ref="G142:G143"/>
    <mergeCell ref="I142:I143"/>
    <mergeCell ref="J146:J147"/>
    <mergeCell ref="K146:K147"/>
    <mergeCell ref="L146:L147"/>
    <mergeCell ref="M146:N147"/>
    <mergeCell ref="A148:A149"/>
    <mergeCell ref="B148:B149"/>
    <mergeCell ref="D148:E149"/>
    <mergeCell ref="F148:F149"/>
    <mergeCell ref="G148:G149"/>
    <mergeCell ref="I148:I149"/>
    <mergeCell ref="J144:J145"/>
    <mergeCell ref="K144:K145"/>
    <mergeCell ref="L144:L145"/>
    <mergeCell ref="M144:N145"/>
    <mergeCell ref="A146:A147"/>
    <mergeCell ref="B146:B147"/>
    <mergeCell ref="D146:E147"/>
    <mergeCell ref="F146:F147"/>
    <mergeCell ref="G146:G147"/>
    <mergeCell ref="I146:I147"/>
    <mergeCell ref="J150:J151"/>
    <mergeCell ref="K150:K151"/>
    <mergeCell ref="L150:L151"/>
    <mergeCell ref="M150:N151"/>
    <mergeCell ref="A152:A153"/>
    <mergeCell ref="B152:B153"/>
    <mergeCell ref="D152:E153"/>
    <mergeCell ref="F152:F153"/>
    <mergeCell ref="G152:G153"/>
    <mergeCell ref="I152:I153"/>
    <mergeCell ref="J148:J149"/>
    <mergeCell ref="K148:K149"/>
    <mergeCell ref="L148:L149"/>
    <mergeCell ref="M148:N149"/>
    <mergeCell ref="A150:A151"/>
    <mergeCell ref="B150:B151"/>
    <mergeCell ref="D150:E151"/>
    <mergeCell ref="F150:F151"/>
    <mergeCell ref="G150:G151"/>
    <mergeCell ref="I150:I151"/>
    <mergeCell ref="J154:J155"/>
    <mergeCell ref="K154:K155"/>
    <mergeCell ref="L154:L155"/>
    <mergeCell ref="M154:N155"/>
    <mergeCell ref="A156:A157"/>
    <mergeCell ref="B156:B157"/>
    <mergeCell ref="D156:E157"/>
    <mergeCell ref="F156:F157"/>
    <mergeCell ref="G156:G157"/>
    <mergeCell ref="I156:I157"/>
    <mergeCell ref="J152:J153"/>
    <mergeCell ref="K152:K153"/>
    <mergeCell ref="L152:L153"/>
    <mergeCell ref="M152:N153"/>
    <mergeCell ref="A154:A155"/>
    <mergeCell ref="B154:B155"/>
    <mergeCell ref="D154:E155"/>
    <mergeCell ref="F154:F155"/>
    <mergeCell ref="G154:G155"/>
    <mergeCell ref="I154:I155"/>
    <mergeCell ref="J158:J159"/>
    <mergeCell ref="K158:K159"/>
    <mergeCell ref="L158:L159"/>
    <mergeCell ref="M158:N159"/>
    <mergeCell ref="A160:A161"/>
    <mergeCell ref="B160:B161"/>
    <mergeCell ref="D160:E161"/>
    <mergeCell ref="F160:F161"/>
    <mergeCell ref="G160:G161"/>
    <mergeCell ref="I160:I161"/>
    <mergeCell ref="J156:J157"/>
    <mergeCell ref="K156:K157"/>
    <mergeCell ref="L156:L157"/>
    <mergeCell ref="M156:N157"/>
    <mergeCell ref="A158:A159"/>
    <mergeCell ref="B158:B159"/>
    <mergeCell ref="D158:E159"/>
    <mergeCell ref="F158:F159"/>
    <mergeCell ref="G158:G159"/>
    <mergeCell ref="I158:I159"/>
    <mergeCell ref="J162:J163"/>
    <mergeCell ref="K162:K163"/>
    <mergeCell ref="L162:L163"/>
    <mergeCell ref="M162:N163"/>
    <mergeCell ref="A164:A165"/>
    <mergeCell ref="B164:B165"/>
    <mergeCell ref="D164:E165"/>
    <mergeCell ref="F164:F165"/>
    <mergeCell ref="G164:G165"/>
    <mergeCell ref="I164:I165"/>
    <mergeCell ref="J160:J161"/>
    <mergeCell ref="K160:K161"/>
    <mergeCell ref="L160:L161"/>
    <mergeCell ref="M160:N161"/>
    <mergeCell ref="A162:A163"/>
    <mergeCell ref="B162:B163"/>
    <mergeCell ref="D162:E163"/>
    <mergeCell ref="F162:F163"/>
    <mergeCell ref="G162:G163"/>
    <mergeCell ref="I162:I163"/>
    <mergeCell ref="J166:J167"/>
    <mergeCell ref="K166:K167"/>
    <mergeCell ref="L166:L167"/>
    <mergeCell ref="M166:N167"/>
    <mergeCell ref="A168:A169"/>
    <mergeCell ref="B168:B169"/>
    <mergeCell ref="D168:E169"/>
    <mergeCell ref="F168:F169"/>
    <mergeCell ref="G168:G169"/>
    <mergeCell ref="I168:I169"/>
    <mergeCell ref="J164:J165"/>
    <mergeCell ref="K164:K165"/>
    <mergeCell ref="L164:L165"/>
    <mergeCell ref="M164:N165"/>
    <mergeCell ref="A166:A167"/>
    <mergeCell ref="B166:B167"/>
    <mergeCell ref="D166:E167"/>
    <mergeCell ref="F166:F167"/>
    <mergeCell ref="G166:G167"/>
    <mergeCell ref="I166:I167"/>
    <mergeCell ref="J170:J171"/>
    <mergeCell ref="K170:K171"/>
    <mergeCell ref="L170:L171"/>
    <mergeCell ref="M170:N171"/>
    <mergeCell ref="A172:A173"/>
    <mergeCell ref="B172:B173"/>
    <mergeCell ref="D172:E173"/>
    <mergeCell ref="F172:F173"/>
    <mergeCell ref="G172:G173"/>
    <mergeCell ref="I172:I173"/>
    <mergeCell ref="J168:J169"/>
    <mergeCell ref="K168:K169"/>
    <mergeCell ref="L168:L169"/>
    <mergeCell ref="M168:N169"/>
    <mergeCell ref="A170:A171"/>
    <mergeCell ref="B170:B171"/>
    <mergeCell ref="D170:E171"/>
    <mergeCell ref="F170:F171"/>
    <mergeCell ref="G170:G171"/>
    <mergeCell ref="I170:I171"/>
    <mergeCell ref="J174:J175"/>
    <mergeCell ref="K174:K175"/>
    <mergeCell ref="L174:L175"/>
    <mergeCell ref="M174:N175"/>
    <mergeCell ref="A176:A177"/>
    <mergeCell ref="B176:B177"/>
    <mergeCell ref="D176:E177"/>
    <mergeCell ref="F176:F177"/>
    <mergeCell ref="G176:G177"/>
    <mergeCell ref="I176:I177"/>
    <mergeCell ref="J172:J173"/>
    <mergeCell ref="K172:K173"/>
    <mergeCell ref="L172:L173"/>
    <mergeCell ref="M172:N173"/>
    <mergeCell ref="A174:A175"/>
    <mergeCell ref="B174:B175"/>
    <mergeCell ref="D174:E175"/>
    <mergeCell ref="F174:F175"/>
    <mergeCell ref="G174:G175"/>
    <mergeCell ref="I174:I175"/>
    <mergeCell ref="J178:J179"/>
    <mergeCell ref="K178:K179"/>
    <mergeCell ref="L178:L179"/>
    <mergeCell ref="M178:N179"/>
    <mergeCell ref="A180:A181"/>
    <mergeCell ref="B180:B181"/>
    <mergeCell ref="D180:E181"/>
    <mergeCell ref="F180:F181"/>
    <mergeCell ref="G180:G181"/>
    <mergeCell ref="I180:I181"/>
    <mergeCell ref="J176:J177"/>
    <mergeCell ref="K176:K177"/>
    <mergeCell ref="L176:L177"/>
    <mergeCell ref="M176:N177"/>
    <mergeCell ref="A178:A179"/>
    <mergeCell ref="B178:B179"/>
    <mergeCell ref="D178:E179"/>
    <mergeCell ref="F178:F179"/>
    <mergeCell ref="G178:G179"/>
    <mergeCell ref="I178:I179"/>
    <mergeCell ref="J182:J183"/>
    <mergeCell ref="K182:K183"/>
    <mergeCell ref="L182:L183"/>
    <mergeCell ref="M182:N183"/>
    <mergeCell ref="A184:A185"/>
    <mergeCell ref="B184:B185"/>
    <mergeCell ref="D184:E185"/>
    <mergeCell ref="F184:F185"/>
    <mergeCell ref="G184:G185"/>
    <mergeCell ref="I184:I185"/>
    <mergeCell ref="J180:J181"/>
    <mergeCell ref="K180:K181"/>
    <mergeCell ref="L180:L181"/>
    <mergeCell ref="M180:N181"/>
    <mergeCell ref="A182:A183"/>
    <mergeCell ref="B182:B183"/>
    <mergeCell ref="D182:E183"/>
    <mergeCell ref="F182:F183"/>
    <mergeCell ref="G182:G183"/>
    <mergeCell ref="I182:I183"/>
    <mergeCell ref="J186:J187"/>
    <mergeCell ref="K186:K187"/>
    <mergeCell ref="L186:L187"/>
    <mergeCell ref="M186:N187"/>
    <mergeCell ref="A188:A189"/>
    <mergeCell ref="B188:B189"/>
    <mergeCell ref="D188:E189"/>
    <mergeCell ref="F188:F189"/>
    <mergeCell ref="G188:G189"/>
    <mergeCell ref="I188:I189"/>
    <mergeCell ref="J184:J185"/>
    <mergeCell ref="K184:K185"/>
    <mergeCell ref="L184:L185"/>
    <mergeCell ref="M184:N185"/>
    <mergeCell ref="A186:A187"/>
    <mergeCell ref="B186:B187"/>
    <mergeCell ref="D186:E187"/>
    <mergeCell ref="F186:F187"/>
    <mergeCell ref="G186:G187"/>
    <mergeCell ref="I186:I187"/>
    <mergeCell ref="J190:J191"/>
    <mergeCell ref="K190:K191"/>
    <mergeCell ref="L190:L191"/>
    <mergeCell ref="M190:N191"/>
    <mergeCell ref="A192:A193"/>
    <mergeCell ref="B192:B193"/>
    <mergeCell ref="D192:E193"/>
    <mergeCell ref="F192:F193"/>
    <mergeCell ref="G192:G193"/>
    <mergeCell ref="I192:I193"/>
    <mergeCell ref="J188:J189"/>
    <mergeCell ref="K188:K189"/>
    <mergeCell ref="L188:L189"/>
    <mergeCell ref="M188:N189"/>
    <mergeCell ref="A190:A191"/>
    <mergeCell ref="B190:B191"/>
    <mergeCell ref="D190:E191"/>
    <mergeCell ref="F190:F191"/>
    <mergeCell ref="G190:G191"/>
    <mergeCell ref="I190:I191"/>
    <mergeCell ref="J194:J195"/>
    <mergeCell ref="K194:K195"/>
    <mergeCell ref="L194:L195"/>
    <mergeCell ref="M194:N195"/>
    <mergeCell ref="A196:A197"/>
    <mergeCell ref="B196:B197"/>
    <mergeCell ref="D196:E197"/>
    <mergeCell ref="F196:F197"/>
    <mergeCell ref="G196:G197"/>
    <mergeCell ref="I196:I197"/>
    <mergeCell ref="J192:J193"/>
    <mergeCell ref="K192:K193"/>
    <mergeCell ref="L192:L193"/>
    <mergeCell ref="M192:N193"/>
    <mergeCell ref="A194:A195"/>
    <mergeCell ref="B194:B195"/>
    <mergeCell ref="D194:E195"/>
    <mergeCell ref="F194:F195"/>
    <mergeCell ref="G194:G195"/>
    <mergeCell ref="I194:I195"/>
    <mergeCell ref="F202:F203"/>
    <mergeCell ref="G202:G203"/>
    <mergeCell ref="I202:I203"/>
    <mergeCell ref="J198:J199"/>
    <mergeCell ref="K198:K199"/>
    <mergeCell ref="L198:L199"/>
    <mergeCell ref="M198:N199"/>
    <mergeCell ref="A200:A201"/>
    <mergeCell ref="B200:B201"/>
    <mergeCell ref="D200:E201"/>
    <mergeCell ref="F200:F201"/>
    <mergeCell ref="G200:G201"/>
    <mergeCell ref="I200:I201"/>
    <mergeCell ref="J196:J197"/>
    <mergeCell ref="K196:K197"/>
    <mergeCell ref="L196:L197"/>
    <mergeCell ref="M196:N197"/>
    <mergeCell ref="A198:A199"/>
    <mergeCell ref="B198:B199"/>
    <mergeCell ref="D198:E199"/>
    <mergeCell ref="F198:F199"/>
    <mergeCell ref="G198:G199"/>
    <mergeCell ref="I198:I199"/>
    <mergeCell ref="B2:M2"/>
    <mergeCell ref="J206:J207"/>
    <mergeCell ref="K206:K207"/>
    <mergeCell ref="L206:L207"/>
    <mergeCell ref="M206:N207"/>
    <mergeCell ref="J204:J205"/>
    <mergeCell ref="K204:K205"/>
    <mergeCell ref="L204:L205"/>
    <mergeCell ref="M204:N205"/>
    <mergeCell ref="A206:A207"/>
    <mergeCell ref="B206:B207"/>
    <mergeCell ref="D206:E207"/>
    <mergeCell ref="F206:F207"/>
    <mergeCell ref="G206:G207"/>
    <mergeCell ref="I206:I207"/>
    <mergeCell ref="J202:J203"/>
    <mergeCell ref="K202:K203"/>
    <mergeCell ref="L202:L203"/>
    <mergeCell ref="M202:N203"/>
    <mergeCell ref="A204:A205"/>
    <mergeCell ref="B204:B205"/>
    <mergeCell ref="D204:E205"/>
    <mergeCell ref="F204:F205"/>
    <mergeCell ref="G204:G205"/>
    <mergeCell ref="I204:I205"/>
    <mergeCell ref="J200:J201"/>
    <mergeCell ref="K200:K201"/>
    <mergeCell ref="L200:L201"/>
    <mergeCell ref="M200:N201"/>
    <mergeCell ref="A202:A203"/>
    <mergeCell ref="B202:B203"/>
    <mergeCell ref="D202:E203"/>
  </mergeCells>
  <phoneticPr fontId="3"/>
  <dataValidations count="4">
    <dataValidation type="list" allowBlank="1" showInputMessage="1" showErrorMessage="1" sqref="F6:F207">
      <formula1>"男,女"</formula1>
    </dataValidation>
    <dataValidation type="list" allowBlank="1" showInputMessage="1" showErrorMessage="1" sqref="L6:L207">
      <formula1>"少年,一般"</formula1>
    </dataValidation>
    <dataValidation type="list" allowBlank="1" showInputMessage="1" showErrorMessage="1" sqref="K6:K207">
      <formula1>"公認初段,公認弐段,公認参段,初段免除,弐段免除,初段移行,弐段移行,初段再審査,弐段再審査,参段再審査"</formula1>
    </dataValidation>
    <dataValidation type="list" allowBlank="1" showInputMessage="1" showErrorMessage="1" sqref="I6:I207">
      <formula1>"公認1級,公認初段,公認弐段,会派初段,会派弐段,会派参段"</formula1>
    </dataValidation>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70C0"/>
  </sheetPr>
  <dimension ref="A1:S35"/>
  <sheetViews>
    <sheetView zoomScaleNormal="100" workbookViewId="0">
      <selection sqref="A1:J1"/>
    </sheetView>
  </sheetViews>
  <sheetFormatPr defaultRowHeight="13.5" x14ac:dyDescent="0.4"/>
  <cols>
    <col min="1" max="1" width="23.75" style="68" customWidth="1"/>
    <col min="2" max="10" width="6.25" style="68" customWidth="1"/>
    <col min="11" max="16384" width="9" style="68"/>
  </cols>
  <sheetData>
    <row r="1" spans="1:19" ht="43.5" customHeight="1" thickBot="1" x14ac:dyDescent="0.45">
      <c r="A1" s="177" t="s">
        <v>107</v>
      </c>
      <c r="B1" s="177"/>
      <c r="C1" s="177"/>
      <c r="D1" s="177"/>
      <c r="E1" s="177"/>
      <c r="F1" s="177"/>
      <c r="G1" s="177"/>
      <c r="H1" s="177"/>
      <c r="I1" s="177"/>
      <c r="J1" s="177"/>
      <c r="L1" s="88">
        <v>0</v>
      </c>
      <c r="M1" s="76"/>
    </row>
    <row r="2" spans="1:19" ht="27" customHeight="1" x14ac:dyDescent="0.4">
      <c r="A2" s="61"/>
      <c r="B2" s="61"/>
      <c r="C2" s="61"/>
      <c r="D2" s="61"/>
      <c r="E2" s="61"/>
      <c r="F2" s="61"/>
      <c r="G2" s="62"/>
      <c r="H2" s="188" t="s">
        <v>87</v>
      </c>
      <c r="I2" s="183"/>
      <c r="J2" s="184"/>
    </row>
    <row r="3" spans="1:19" ht="19.5" customHeight="1" thickBot="1" x14ac:dyDescent="0.45">
      <c r="A3" s="61"/>
      <c r="B3" s="61"/>
      <c r="C3" s="61"/>
      <c r="D3" s="61"/>
      <c r="E3" s="61"/>
      <c r="F3" s="61"/>
      <c r="G3" s="62"/>
      <c r="H3" s="189"/>
      <c r="I3" s="185"/>
      <c r="J3" s="186"/>
    </row>
    <row r="4" spans="1:19" ht="25.5" customHeight="1" thickBot="1" x14ac:dyDescent="0.45">
      <c r="A4" s="61"/>
      <c r="B4" s="61"/>
      <c r="C4" s="61"/>
      <c r="D4" s="61"/>
      <c r="E4" s="61"/>
      <c r="F4" s="61"/>
      <c r="G4" s="62"/>
      <c r="H4" s="187" t="s">
        <v>89</v>
      </c>
      <c r="I4" s="187"/>
      <c r="J4" s="187"/>
      <c r="L4" s="93" t="s">
        <v>186</v>
      </c>
      <c r="M4" s="88"/>
      <c r="N4" s="76"/>
    </row>
    <row r="5" spans="1:19" ht="25.5" customHeight="1" thickBot="1" x14ac:dyDescent="0.45">
      <c r="A5" s="63" t="s">
        <v>88</v>
      </c>
      <c r="B5" s="46"/>
      <c r="C5" s="46"/>
      <c r="D5" s="46"/>
      <c r="E5" s="33"/>
      <c r="F5" s="33"/>
      <c r="G5" s="33"/>
      <c r="H5" s="64"/>
      <c r="I5" s="33"/>
      <c r="J5" s="33"/>
      <c r="L5" s="93" t="s">
        <v>187</v>
      </c>
      <c r="M5" s="88"/>
      <c r="N5" s="76"/>
    </row>
    <row r="6" spans="1:19" ht="25.5" customHeight="1" thickBot="1" x14ac:dyDescent="0.45">
      <c r="A6" s="63" t="s">
        <v>90</v>
      </c>
      <c r="B6" s="65" t="s">
        <v>101</v>
      </c>
      <c r="C6" s="64"/>
      <c r="D6" s="46"/>
      <c r="E6" s="66"/>
      <c r="F6" s="64"/>
      <c r="G6" s="33"/>
      <c r="H6" s="33"/>
      <c r="I6" s="33"/>
      <c r="J6" s="33"/>
    </row>
    <row r="7" spans="1:19" ht="34.5" customHeight="1" thickBot="1" x14ac:dyDescent="0.45">
      <c r="A7" s="67" t="s">
        <v>91</v>
      </c>
      <c r="B7" s="200">
        <f>'1_申込み確認Sheet'!$I$23</f>
        <v>0</v>
      </c>
      <c r="C7" s="201"/>
      <c r="D7" s="201"/>
      <c r="E7" s="201"/>
      <c r="F7" s="201"/>
      <c r="G7" s="192" t="s">
        <v>108</v>
      </c>
      <c r="H7" s="193"/>
      <c r="I7" s="171" t="e">
        <f>VLOOKUP($L$1,'4_公認段申込Sheet'!$A$8:$N$207,11,1)</f>
        <v>#N/A</v>
      </c>
      <c r="J7" s="172"/>
      <c r="L7" s="68" t="s">
        <v>165</v>
      </c>
    </row>
    <row r="8" spans="1:19" ht="34.5" customHeight="1" thickBot="1" x14ac:dyDescent="0.45">
      <c r="A8" s="67" t="s">
        <v>93</v>
      </c>
      <c r="B8" s="200">
        <f>'1_申込み確認Sheet'!$I$27</f>
        <v>44262</v>
      </c>
      <c r="C8" s="201"/>
      <c r="D8" s="201"/>
      <c r="E8" s="201"/>
      <c r="F8" s="201"/>
      <c r="G8" s="194"/>
      <c r="H8" s="195"/>
      <c r="I8" s="198"/>
      <c r="J8" s="199"/>
    </row>
    <row r="9" spans="1:19" ht="34.5" customHeight="1" thickBot="1" x14ac:dyDescent="0.45">
      <c r="A9" s="67" t="s">
        <v>11</v>
      </c>
      <c r="B9" s="190" t="e">
        <f>VLOOKUP($L$1,'4_公認段申込Sheet'!$A$8:$N$207,2,1)</f>
        <v>#N/A</v>
      </c>
      <c r="C9" s="191"/>
      <c r="D9" s="191"/>
      <c r="E9" s="191"/>
      <c r="F9" s="191"/>
      <c r="G9" s="196"/>
      <c r="H9" s="197"/>
      <c r="I9" s="173"/>
      <c r="J9" s="174"/>
      <c r="O9" s="84"/>
      <c r="P9" s="85"/>
      <c r="Q9" s="85"/>
      <c r="R9" s="85"/>
      <c r="S9" s="85"/>
    </row>
    <row r="10" spans="1:19" ht="34.5" customHeight="1" thickBot="1" x14ac:dyDescent="0.45">
      <c r="A10" s="67" t="s">
        <v>94</v>
      </c>
      <c r="B10" s="180" t="e">
        <f>VLOOKUP($L$1,'4_公認段申込Sheet'!$A$8:$N$207,3,0)</f>
        <v>#N/A</v>
      </c>
      <c r="C10" s="181"/>
      <c r="D10" s="181"/>
      <c r="E10" s="181"/>
      <c r="F10" s="181"/>
      <c r="G10" s="181"/>
      <c r="H10" s="182"/>
      <c r="I10" s="171" t="s">
        <v>102</v>
      </c>
      <c r="J10" s="172"/>
      <c r="O10" s="85"/>
      <c r="P10" s="85"/>
      <c r="Q10" s="85"/>
      <c r="R10" s="85"/>
      <c r="S10" s="85"/>
    </row>
    <row r="11" spans="1:19" ht="34.5" customHeight="1" thickBot="1" x14ac:dyDescent="0.45">
      <c r="A11" s="67" t="s">
        <v>95</v>
      </c>
      <c r="B11" s="180" t="e">
        <f>INDEX('4_公認段申込Sheet'!$C$8:$C$207,MATCH('5_公認段申込書'!$L$1,'4_公認段申込Sheet'!$A$8:$A$207,0)+1)</f>
        <v>#N/A</v>
      </c>
      <c r="C11" s="181"/>
      <c r="D11" s="181"/>
      <c r="E11" s="181"/>
      <c r="F11" s="181"/>
      <c r="G11" s="181"/>
      <c r="H11" s="182"/>
      <c r="I11" s="180" t="e">
        <f>VLOOKUP($L$1,'4_公認段申込Sheet'!$A$8:$N$207,6,0)</f>
        <v>#N/A</v>
      </c>
      <c r="J11" s="182"/>
    </row>
    <row r="12" spans="1:19" ht="34.5" customHeight="1" thickBot="1" x14ac:dyDescent="0.45">
      <c r="A12" s="67" t="s">
        <v>197</v>
      </c>
      <c r="B12" s="200" t="e">
        <f>VLOOKUP($L$1,'4_公認段申込Sheet'!$A$8:$N$207,4,0)</f>
        <v>#N/A</v>
      </c>
      <c r="C12" s="201"/>
      <c r="D12" s="201"/>
      <c r="E12" s="201"/>
      <c r="F12" s="201"/>
      <c r="G12" s="201"/>
      <c r="H12" s="201"/>
      <c r="I12" s="201"/>
      <c r="J12" s="202"/>
    </row>
    <row r="13" spans="1:19" ht="34.5" customHeight="1" x14ac:dyDescent="0.4">
      <c r="A13" s="206" t="s">
        <v>96</v>
      </c>
      <c r="B13" s="6" t="s">
        <v>97</v>
      </c>
      <c r="C13" s="178" t="e">
        <f>VLOOKUP($L$1,'4_公認段申込Sheet'!$A$8:$N$207,8,0)</f>
        <v>#N/A</v>
      </c>
      <c r="D13" s="178"/>
      <c r="E13" s="178"/>
      <c r="F13" s="178"/>
      <c r="G13" s="178"/>
      <c r="H13" s="178"/>
      <c r="I13" s="178"/>
      <c r="J13" s="179"/>
      <c r="O13" s="84"/>
      <c r="P13" s="85"/>
      <c r="Q13" s="85"/>
      <c r="R13" s="85"/>
      <c r="S13" s="85"/>
    </row>
    <row r="14" spans="1:19" ht="34.5" customHeight="1" thickBot="1" x14ac:dyDescent="0.45">
      <c r="A14" s="207"/>
      <c r="B14" s="203" t="e">
        <f>INDEX('4_公認段申込Sheet'!$H$8:$H$207,MATCH('5_公認段申込書'!$L$1,'4_公認段申込Sheet'!$A$8:$A$207,0)+1)</f>
        <v>#N/A</v>
      </c>
      <c r="C14" s="204"/>
      <c r="D14" s="204"/>
      <c r="E14" s="204"/>
      <c r="F14" s="204"/>
      <c r="G14" s="204"/>
      <c r="H14" s="204"/>
      <c r="I14" s="204"/>
      <c r="J14" s="205"/>
    </row>
    <row r="15" spans="1:19" ht="34.5" customHeight="1" thickBot="1" x14ac:dyDescent="0.45">
      <c r="A15" s="67" t="s">
        <v>103</v>
      </c>
      <c r="B15" s="180" t="e">
        <f>VLOOKUP($L$1,'4_公認段申込Sheet'!A8:N207,9,0)</f>
        <v>#N/A</v>
      </c>
      <c r="C15" s="182"/>
      <c r="D15" s="180" t="s">
        <v>8</v>
      </c>
      <c r="E15" s="182"/>
      <c r="F15" s="208" t="e">
        <f>VLOOKUP($L$1,'4_公認段申込Sheet'!$A$8:$N$207,10,1)</f>
        <v>#N/A</v>
      </c>
      <c r="G15" s="209"/>
      <c r="H15" s="209"/>
      <c r="I15" s="209"/>
      <c r="J15" s="210"/>
    </row>
    <row r="16" spans="1:19" ht="34.5" customHeight="1" thickBot="1" x14ac:dyDescent="0.45">
      <c r="A16" s="67" t="s">
        <v>98</v>
      </c>
      <c r="B16" s="180">
        <f>'1_申込み確認Sheet'!$I$6</f>
        <v>0</v>
      </c>
      <c r="C16" s="181"/>
      <c r="D16" s="181"/>
      <c r="E16" s="181"/>
      <c r="F16" s="181"/>
      <c r="G16" s="181"/>
      <c r="H16" s="181"/>
      <c r="I16" s="181"/>
      <c r="J16" s="182"/>
    </row>
    <row r="17" spans="1:13" ht="34.5" customHeight="1" thickBot="1" x14ac:dyDescent="0.45">
      <c r="A17" s="67" t="s">
        <v>99</v>
      </c>
      <c r="B17" s="180">
        <f>'1_申込み確認Sheet'!$I$8</f>
        <v>0</v>
      </c>
      <c r="C17" s="181"/>
      <c r="D17" s="181"/>
      <c r="E17" s="181"/>
      <c r="F17" s="181"/>
      <c r="G17" s="181"/>
      <c r="H17" s="181"/>
      <c r="I17" s="181" t="s">
        <v>104</v>
      </c>
      <c r="J17" s="182"/>
    </row>
    <row r="18" spans="1:13" ht="13.5" customHeight="1" x14ac:dyDescent="0.4">
      <c r="A18" s="60"/>
      <c r="B18" s="60"/>
      <c r="C18" s="60"/>
      <c r="D18" s="60"/>
      <c r="E18" s="60"/>
      <c r="F18" s="60"/>
      <c r="G18" s="60"/>
      <c r="H18" s="60"/>
      <c r="I18" s="60"/>
      <c r="J18" s="60"/>
    </row>
    <row r="19" spans="1:13" ht="13.5" customHeight="1" x14ac:dyDescent="0.4">
      <c r="A19" s="60"/>
      <c r="B19" s="60"/>
      <c r="C19" s="60"/>
      <c r="D19" s="60"/>
      <c r="E19" s="60"/>
      <c r="F19" s="60"/>
      <c r="G19" s="60"/>
      <c r="H19" s="60"/>
      <c r="I19" s="60"/>
      <c r="J19" s="60"/>
    </row>
    <row r="20" spans="1:13" ht="13.5" customHeight="1" x14ac:dyDescent="0.4">
      <c r="A20" s="60"/>
      <c r="B20" s="60"/>
      <c r="C20" s="60"/>
      <c r="D20" s="60"/>
      <c r="E20" s="60"/>
      <c r="F20" s="60"/>
      <c r="G20" s="60"/>
      <c r="H20" s="60"/>
      <c r="I20" s="60"/>
      <c r="J20" s="60"/>
    </row>
    <row r="21" spans="1:13" ht="13.5" customHeight="1" x14ac:dyDescent="0.4">
      <c r="A21" s="60"/>
      <c r="B21" s="60"/>
      <c r="C21" s="71"/>
      <c r="D21" s="71"/>
      <c r="E21" s="71"/>
      <c r="F21" s="71"/>
      <c r="G21" s="71"/>
      <c r="H21" s="71"/>
      <c r="I21" s="71"/>
      <c r="J21" s="71"/>
      <c r="K21" s="69"/>
      <c r="L21" s="69"/>
      <c r="M21" s="69"/>
    </row>
    <row r="22" spans="1:13" ht="13.5" customHeight="1" x14ac:dyDescent="0.4">
      <c r="A22" s="60"/>
      <c r="B22" s="60"/>
      <c r="C22" s="71"/>
      <c r="D22" s="72"/>
      <c r="E22" s="46"/>
      <c r="F22" s="46"/>
      <c r="G22" s="46"/>
      <c r="H22" s="46"/>
      <c r="I22" s="46"/>
      <c r="J22" s="46"/>
      <c r="K22" s="69"/>
      <c r="L22" s="69"/>
      <c r="M22" s="69"/>
    </row>
    <row r="23" spans="1:13" ht="13.5" customHeight="1" x14ac:dyDescent="0.4">
      <c r="A23" s="60"/>
      <c r="B23" s="60"/>
      <c r="C23" s="71"/>
      <c r="D23" s="46"/>
      <c r="E23" s="46"/>
      <c r="F23" s="46"/>
      <c r="G23" s="46"/>
      <c r="H23" s="46"/>
      <c r="I23" s="46"/>
      <c r="J23" s="46"/>
      <c r="K23" s="70"/>
      <c r="L23" s="69"/>
      <c r="M23" s="69"/>
    </row>
    <row r="24" spans="1:13" ht="13.5" customHeight="1" x14ac:dyDescent="0.4">
      <c r="A24" s="60"/>
      <c r="B24" s="60"/>
      <c r="C24" s="71"/>
      <c r="D24" s="46"/>
      <c r="E24" s="46"/>
      <c r="F24" s="46"/>
      <c r="G24" s="46"/>
      <c r="H24" s="46"/>
      <c r="I24" s="46"/>
      <c r="J24" s="46"/>
      <c r="K24" s="70"/>
      <c r="L24" s="69"/>
      <c r="M24" s="69"/>
    </row>
    <row r="25" spans="1:13" ht="13.5" customHeight="1" x14ac:dyDescent="0.4">
      <c r="A25" s="60"/>
      <c r="B25" s="60"/>
      <c r="C25" s="71"/>
      <c r="D25" s="46"/>
      <c r="E25" s="46"/>
      <c r="F25" s="46"/>
      <c r="G25" s="46"/>
      <c r="H25" s="46"/>
      <c r="I25" s="46"/>
      <c r="J25" s="46"/>
      <c r="K25" s="69"/>
      <c r="L25" s="69"/>
      <c r="M25" s="69"/>
    </row>
    <row r="26" spans="1:13" ht="13.5" customHeight="1" x14ac:dyDescent="0.4">
      <c r="A26" s="60"/>
      <c r="B26" s="60"/>
      <c r="C26" s="60"/>
      <c r="D26" s="46"/>
      <c r="E26" s="46"/>
      <c r="F26" s="46"/>
      <c r="G26" s="46"/>
      <c r="H26" s="46"/>
      <c r="I26" s="46"/>
      <c r="J26" s="46"/>
    </row>
    <row r="27" spans="1:13" ht="13.5" customHeight="1" x14ac:dyDescent="0.4">
      <c r="A27" s="60"/>
      <c r="B27" s="60"/>
      <c r="C27" s="60"/>
      <c r="D27" s="46"/>
      <c r="E27" s="46"/>
      <c r="F27" s="46"/>
      <c r="G27" s="46"/>
      <c r="H27" s="46"/>
      <c r="I27" s="46"/>
      <c r="J27" s="46"/>
    </row>
    <row r="28" spans="1:13" ht="13.5" customHeight="1" x14ac:dyDescent="0.4">
      <c r="A28" s="60"/>
      <c r="B28" s="60"/>
      <c r="C28" s="60"/>
      <c r="D28" s="46"/>
      <c r="E28" s="46"/>
      <c r="F28" s="46"/>
      <c r="G28" s="46"/>
      <c r="H28" s="46"/>
      <c r="I28" s="46"/>
      <c r="J28" s="46"/>
    </row>
    <row r="29" spans="1:13" ht="13.5" customHeight="1" x14ac:dyDescent="0.4">
      <c r="A29" s="60"/>
      <c r="B29" s="60"/>
      <c r="C29" s="60"/>
      <c r="D29" s="46"/>
      <c r="E29" s="46"/>
      <c r="F29" s="46"/>
      <c r="G29" s="46"/>
      <c r="H29" s="46"/>
      <c r="I29" s="46"/>
      <c r="J29" s="46"/>
    </row>
    <row r="30" spans="1:13" ht="13.5" customHeight="1" x14ac:dyDescent="0.4">
      <c r="A30" s="60"/>
      <c r="B30" s="60"/>
      <c r="C30" s="60"/>
      <c r="D30" s="46"/>
      <c r="E30" s="46"/>
      <c r="F30" s="46"/>
      <c r="G30" s="46"/>
      <c r="H30" s="46"/>
      <c r="I30" s="46"/>
      <c r="J30" s="46"/>
    </row>
    <row r="31" spans="1:13" ht="13.5" customHeight="1" x14ac:dyDescent="0.4">
      <c r="A31" s="60"/>
      <c r="B31" s="60"/>
      <c r="C31" s="60"/>
      <c r="D31" s="46"/>
      <c r="E31" s="46"/>
      <c r="F31" s="46"/>
      <c r="G31" s="46"/>
      <c r="H31" s="46"/>
      <c r="I31" s="46"/>
      <c r="J31" s="46"/>
    </row>
    <row r="32" spans="1:13" ht="13.5" customHeight="1" x14ac:dyDescent="0.4">
      <c r="D32" s="95"/>
      <c r="E32" s="95"/>
      <c r="F32" s="95"/>
      <c r="G32" s="95"/>
      <c r="H32" s="95"/>
      <c r="I32" s="95"/>
      <c r="J32" s="95"/>
    </row>
    <row r="33" spans="4:10" ht="13.5" customHeight="1" x14ac:dyDescent="0.4">
      <c r="D33" s="95"/>
      <c r="E33" s="95"/>
      <c r="F33" s="95"/>
      <c r="G33" s="95"/>
      <c r="H33" s="95"/>
      <c r="I33" s="95"/>
      <c r="J33" s="95"/>
    </row>
    <row r="34" spans="4:10" ht="13.5" customHeight="1" x14ac:dyDescent="0.4"/>
    <row r="35" spans="4:10" ht="13.5" customHeight="1" x14ac:dyDescent="0.4"/>
  </sheetData>
  <sheetProtection sheet="1" objects="1" scenarios="1"/>
  <protectedRanges>
    <protectedRange sqref="L1 M4:M5" name="範囲1"/>
  </protectedRanges>
  <mergeCells count="23">
    <mergeCell ref="B16:J16"/>
    <mergeCell ref="B17:H17"/>
    <mergeCell ref="I17:J17"/>
    <mergeCell ref="I11:J11"/>
    <mergeCell ref="B14:J14"/>
    <mergeCell ref="B15:C15"/>
    <mergeCell ref="D15:E15"/>
    <mergeCell ref="F15:J15"/>
    <mergeCell ref="I7:J9"/>
    <mergeCell ref="B12:J12"/>
    <mergeCell ref="A13:A14"/>
    <mergeCell ref="C13:J13"/>
    <mergeCell ref="A1:J1"/>
    <mergeCell ref="H2:H3"/>
    <mergeCell ref="I2:J3"/>
    <mergeCell ref="H4:J4"/>
    <mergeCell ref="B7:F7"/>
    <mergeCell ref="B8:F8"/>
    <mergeCell ref="B10:H10"/>
    <mergeCell ref="I10:J10"/>
    <mergeCell ref="B11:H11"/>
    <mergeCell ref="B9:F9"/>
    <mergeCell ref="G7:H9"/>
  </mergeCells>
  <phoneticPr fontId="3"/>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
  <sheetViews>
    <sheetView workbookViewId="0">
      <selection activeCell="A4" sqref="A4"/>
    </sheetView>
  </sheetViews>
  <sheetFormatPr defaultRowHeight="13.5" x14ac:dyDescent="0.4"/>
  <cols>
    <col min="1" max="1" width="12" style="74" bestFit="1" customWidth="1"/>
    <col min="2" max="2" width="35.5" style="74" bestFit="1" customWidth="1"/>
    <col min="3" max="3" width="27.875" style="74" bestFit="1" customWidth="1"/>
    <col min="4" max="4" width="11.25" style="74" bestFit="1" customWidth="1"/>
    <col min="5" max="5" width="17.625" style="74" bestFit="1" customWidth="1"/>
    <col min="6" max="6" width="27.125" style="74" bestFit="1" customWidth="1"/>
    <col min="7" max="16384" width="9" style="74"/>
  </cols>
  <sheetData>
    <row r="1" spans="1:6" x14ac:dyDescent="0.4">
      <c r="A1" s="74" t="s">
        <v>196</v>
      </c>
    </row>
    <row r="3" spans="1:6" s="90" customFormat="1" x14ac:dyDescent="0.4">
      <c r="A3" s="90" t="s">
        <v>190</v>
      </c>
      <c r="B3" s="90" t="s">
        <v>191</v>
      </c>
      <c r="C3" s="90" t="s">
        <v>192</v>
      </c>
      <c r="D3" s="90" t="s">
        <v>193</v>
      </c>
      <c r="E3" s="90" t="s">
        <v>194</v>
      </c>
      <c r="F3" s="90" t="s">
        <v>195</v>
      </c>
    </row>
    <row r="4" spans="1:6" x14ac:dyDescent="0.4">
      <c r="A4" s="92">
        <f>'1_申込み確認Sheet'!I10</f>
        <v>0</v>
      </c>
      <c r="B4" s="92">
        <f>'1_申込み確認Sheet'!I12</f>
        <v>0</v>
      </c>
      <c r="C4" s="92">
        <f>'1_申込み確認Sheet'!I6</f>
        <v>0</v>
      </c>
      <c r="D4" s="74">
        <f>'1_申込み確認Sheet'!I14</f>
        <v>0</v>
      </c>
      <c r="E4" s="74">
        <f>'1_申込み確認Sheet'!I16</f>
        <v>0</v>
      </c>
      <c r="F4" s="74">
        <f>'1_申込み確認Sheet'!I18</f>
        <v>0</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要項</vt:lpstr>
      <vt:lpstr>1_申込み確認Sheet</vt:lpstr>
      <vt:lpstr>2_公認級申込Sheet</vt:lpstr>
      <vt:lpstr>3_公認級申込書</vt:lpstr>
      <vt:lpstr>4_公認段申込Sheet</vt:lpstr>
      <vt:lpstr>5_公認段申込書</vt:lpstr>
      <vt:lpstr>送付先</vt:lpstr>
      <vt:lpstr>'3_公認級申込書'!Print_Area</vt:lpstr>
      <vt:lpstr>'5_公認段申込書'!Print_Area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2021-01-18T02:34:41Z</cp:lastPrinted>
  <dcterms:created xsi:type="dcterms:W3CDTF">2020-06-02T04:22:44Z</dcterms:created>
  <dcterms:modified xsi:type="dcterms:W3CDTF">2021-01-28T00:37:03Z</dcterms:modified>
</cp:coreProperties>
</file>